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s Henrique\Documents\Documentos\Arquivos do Jonas\"/>
    </mc:Choice>
  </mc:AlternateContent>
  <xr:revisionPtr revIDLastSave="0" documentId="13_ncr:1_{3132564C-BE7C-4D3C-BF11-53D38B423B27}" xr6:coauthVersionLast="47" xr6:coauthVersionMax="47" xr10:uidLastSave="{00000000-0000-0000-0000-000000000000}"/>
  <bookViews>
    <workbookView xWindow="-120" yWindow="-120" windowWidth="20730" windowHeight="11160" activeTab="1" xr2:uid="{656223B3-8800-4E98-87BE-261DA42E04FA}"/>
  </bookViews>
  <sheets>
    <sheet name="Menu" sheetId="1" r:id="rId1"/>
    <sheet name="Fluxo" sheetId="2" r:id="rId2"/>
    <sheet name="Estoqu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C6" i="3"/>
  <c r="E6" i="3" s="1"/>
  <c r="C7" i="3"/>
  <c r="E7" i="3" s="1"/>
  <c r="C8" i="3"/>
  <c r="E8" i="3" s="1"/>
  <c r="C9" i="3"/>
  <c r="C10" i="3"/>
  <c r="E10" i="3" s="1"/>
  <c r="C11" i="3"/>
  <c r="E11" i="3" s="1"/>
  <c r="C12" i="3"/>
  <c r="E12" i="3" s="1"/>
  <c r="C13" i="3"/>
  <c r="C14" i="3"/>
  <c r="E14" i="3" s="1"/>
  <c r="C15" i="3"/>
  <c r="E15" i="3" s="1"/>
  <c r="C16" i="3"/>
  <c r="E16" i="3" s="1"/>
  <c r="C17" i="3"/>
  <c r="C18" i="3"/>
  <c r="E18" i="3" s="1"/>
  <c r="C19" i="3"/>
  <c r="E19" i="3" s="1"/>
  <c r="C20" i="3"/>
  <c r="E20" i="3" s="1"/>
  <c r="C21" i="3"/>
  <c r="C22" i="3"/>
  <c r="E22" i="3" s="1"/>
  <c r="C23" i="3"/>
  <c r="E23" i="3" s="1"/>
  <c r="C24" i="3"/>
  <c r="E24" i="3" s="1"/>
  <c r="C25" i="3"/>
  <c r="C26" i="3"/>
  <c r="E26" i="3" s="1"/>
  <c r="C27" i="3"/>
  <c r="E27" i="3" s="1"/>
  <c r="C28" i="3"/>
  <c r="E28" i="3" s="1"/>
  <c r="C29" i="3"/>
  <c r="C30" i="3"/>
  <c r="E30" i="3" s="1"/>
  <c r="C31" i="3"/>
  <c r="E31" i="3" s="1"/>
  <c r="C32" i="3"/>
  <c r="E32" i="3" s="1"/>
  <c r="C33" i="3"/>
  <c r="C34" i="3"/>
  <c r="E34" i="3" s="1"/>
  <c r="C35" i="3"/>
  <c r="E35" i="3" s="1"/>
  <c r="C36" i="3"/>
  <c r="E36" i="3" s="1"/>
  <c r="C37" i="3"/>
  <c r="C38" i="3"/>
  <c r="E38" i="3" s="1"/>
  <c r="C39" i="3"/>
  <c r="E39" i="3" s="1"/>
  <c r="C40" i="3"/>
  <c r="E40" i="3" s="1"/>
  <c r="C41" i="3"/>
  <c r="C42" i="3"/>
  <c r="E42" i="3" s="1"/>
  <c r="C43" i="3"/>
  <c r="E43" i="3" s="1"/>
  <c r="C44" i="3"/>
  <c r="E44" i="3" s="1"/>
  <c r="C45" i="3"/>
  <c r="C46" i="3"/>
  <c r="E46" i="3" s="1"/>
  <c r="C47" i="3"/>
  <c r="E47" i="3" s="1"/>
  <c r="C48" i="3"/>
  <c r="E48" i="3" s="1"/>
  <c r="C49" i="3"/>
  <c r="C50" i="3"/>
  <c r="E50" i="3" s="1"/>
  <c r="C51" i="3"/>
  <c r="E51" i="3" s="1"/>
  <c r="C52" i="3"/>
  <c r="E52" i="3" s="1"/>
  <c r="C53" i="3"/>
  <c r="C54" i="3"/>
  <c r="E54" i="3" s="1"/>
  <c r="C55" i="3"/>
  <c r="E55" i="3" s="1"/>
  <c r="C56" i="3"/>
  <c r="E56" i="3" s="1"/>
  <c r="C57" i="3"/>
  <c r="C58" i="3"/>
  <c r="E58" i="3" s="1"/>
  <c r="C59" i="3"/>
  <c r="E59" i="3" s="1"/>
  <c r="C60" i="3"/>
  <c r="E60" i="3" s="1"/>
  <c r="C61" i="3"/>
  <c r="C62" i="3"/>
  <c r="E62" i="3" s="1"/>
  <c r="C63" i="3"/>
  <c r="E63" i="3" s="1"/>
  <c r="C64" i="3"/>
  <c r="E64" i="3" s="1"/>
  <c r="C65" i="3"/>
  <c r="C66" i="3"/>
  <c r="E66" i="3" s="1"/>
  <c r="C67" i="3"/>
  <c r="E67" i="3" s="1"/>
  <c r="C68" i="3"/>
  <c r="E68" i="3" s="1"/>
  <c r="C69" i="3"/>
  <c r="C70" i="3"/>
  <c r="E70" i="3" s="1"/>
  <c r="C71" i="3"/>
  <c r="E71" i="3" s="1"/>
  <c r="C72" i="3"/>
  <c r="E72" i="3" s="1"/>
  <c r="C73" i="3"/>
  <c r="C74" i="3"/>
  <c r="E74" i="3" s="1"/>
  <c r="C75" i="3"/>
  <c r="E75" i="3" s="1"/>
  <c r="C76" i="3"/>
  <c r="E76" i="3" s="1"/>
  <c r="C77" i="3"/>
  <c r="C78" i="3"/>
  <c r="E78" i="3" s="1"/>
  <c r="C79" i="3"/>
  <c r="E79" i="3" s="1"/>
  <c r="C80" i="3"/>
  <c r="E80" i="3" s="1"/>
  <c r="C81" i="3"/>
  <c r="C82" i="3"/>
  <c r="E82" i="3" s="1"/>
  <c r="C83" i="3"/>
  <c r="E83" i="3" s="1"/>
  <c r="E81" i="3" l="1"/>
  <c r="E77" i="3"/>
  <c r="E73" i="3"/>
  <c r="E69" i="3"/>
  <c r="E65" i="3"/>
  <c r="E61" i="3"/>
  <c r="E57" i="3"/>
  <c r="E53" i="3"/>
  <c r="E49" i="3"/>
  <c r="E45" i="3"/>
  <c r="E41" i="3"/>
  <c r="E37" i="3"/>
  <c r="E33" i="3"/>
  <c r="E29" i="3"/>
  <c r="E25" i="3"/>
  <c r="E21" i="3"/>
  <c r="E17" i="3"/>
  <c r="E13" i="3"/>
  <c r="E9" i="3"/>
</calcChain>
</file>

<file path=xl/sharedStrings.xml><?xml version="1.0" encoding="utf-8"?>
<sst xmlns="http://schemas.openxmlformats.org/spreadsheetml/2006/main" count="242" uniqueCount="88">
  <si>
    <t>entrada</t>
  </si>
  <si>
    <t>pcte Algodão</t>
  </si>
  <si>
    <t>Agulha vacuo preta</t>
  </si>
  <si>
    <t xml:space="preserve">Agulha vacuo verde </t>
  </si>
  <si>
    <t>Agulha seringa preta</t>
  </si>
  <si>
    <t>Agulha seringa rosa</t>
  </si>
  <si>
    <t>Tubo amarelo gel sep.</t>
  </si>
  <si>
    <t>Saída</t>
  </si>
  <si>
    <t>Tubo citrato(Azul claro)</t>
  </si>
  <si>
    <t>Tubo EDTA(Roxo)</t>
  </si>
  <si>
    <t>Tubo Heparina(verde)</t>
  </si>
  <si>
    <t>Tubo de fluoreto(cinza)</t>
  </si>
  <si>
    <t>Tubo PPT(perolado)</t>
  </si>
  <si>
    <t>Tubo trace(branco)</t>
  </si>
  <si>
    <t>tubo transparente(pequeno)</t>
  </si>
  <si>
    <t>Lâmina DB</t>
  </si>
  <si>
    <t>Lâmina SF</t>
  </si>
  <si>
    <t>Luvas P</t>
  </si>
  <si>
    <t>Luvas M</t>
  </si>
  <si>
    <t>Luvas G</t>
  </si>
  <si>
    <t>Porta Lâmina DB</t>
  </si>
  <si>
    <t>Coletor de Fezes</t>
  </si>
  <si>
    <t xml:space="preserve">Kit Coletor de Urina </t>
  </si>
  <si>
    <t>Coletor Esteril</t>
  </si>
  <si>
    <t>Garrafa 24H</t>
  </si>
  <si>
    <t>Glutol</t>
  </si>
  <si>
    <t>Lactol</t>
  </si>
  <si>
    <t>Curativo adulto</t>
  </si>
  <si>
    <t>Curativo Infantil</t>
  </si>
  <si>
    <t>Bolacha Salgada</t>
  </si>
  <si>
    <t>Bolacha doce</t>
  </si>
  <si>
    <t>Copo descartável G</t>
  </si>
  <si>
    <t>Copo descartável P</t>
  </si>
  <si>
    <t>Máscara descartavel</t>
  </si>
  <si>
    <t>Máscara N95</t>
  </si>
  <si>
    <t xml:space="preserve">Jaleco descartavel </t>
  </si>
  <si>
    <t>Lenço umidecido</t>
  </si>
  <si>
    <t>Coletor infantil</t>
  </si>
  <si>
    <t>Touca descartavel</t>
  </si>
  <si>
    <t>Saco trans. Vermelho(DB)</t>
  </si>
  <si>
    <t>Saco trans. Verde(DB)</t>
  </si>
  <si>
    <t>Saco trans. Transparente(DB)</t>
  </si>
  <si>
    <t xml:space="preserve">Sacola branca </t>
  </si>
  <si>
    <t xml:space="preserve">Álcool gel 100 ml </t>
  </si>
  <si>
    <t xml:space="preserve">Álcool gel 500 ml </t>
  </si>
  <si>
    <t xml:space="preserve">Álcool 70% 100 ml  </t>
  </si>
  <si>
    <t xml:space="preserve">Álcool 70% 1 L  </t>
  </si>
  <si>
    <t xml:space="preserve">Seringa de 3 ml </t>
  </si>
  <si>
    <t xml:space="preserve">seringa de 5 ml </t>
  </si>
  <si>
    <t>Seringa de 10 ml</t>
  </si>
  <si>
    <t>Seringa de 20 ml</t>
  </si>
  <si>
    <t>Envelope resultado</t>
  </si>
  <si>
    <t>Garrote</t>
  </si>
  <si>
    <t>canhão avacuo</t>
  </si>
  <si>
    <t>Descarpak 7 L</t>
  </si>
  <si>
    <t>Descarpak 1,5 L</t>
  </si>
  <si>
    <t>Ponteira Azul</t>
  </si>
  <si>
    <t>Ponteira amarela</t>
  </si>
  <si>
    <t>Fita crepe</t>
  </si>
  <si>
    <t>Papel alúminio</t>
  </si>
  <si>
    <t>Coletor citologico liquido</t>
  </si>
  <si>
    <t xml:space="preserve">folha sulfite </t>
  </si>
  <si>
    <t>Tubo Ambar</t>
  </si>
  <si>
    <t>Swab cary blair</t>
  </si>
  <si>
    <t xml:space="preserve">Swab Stuart </t>
  </si>
  <si>
    <t>Fita para glicosimetro</t>
  </si>
  <si>
    <t>Bobinas Protocolo</t>
  </si>
  <si>
    <t xml:space="preserve">Etiquetas Envelope </t>
  </si>
  <si>
    <t xml:space="preserve">Etiquetas cod. Barras  </t>
  </si>
  <si>
    <t xml:space="preserve">Ribon  </t>
  </si>
  <si>
    <t>Rolo papel para maca</t>
  </si>
  <si>
    <t>gazes</t>
  </si>
  <si>
    <t>BHC</t>
  </si>
  <si>
    <t>Kit Covid</t>
  </si>
  <si>
    <t xml:space="preserve">Lactose </t>
  </si>
  <si>
    <t>Plush Boton</t>
  </si>
  <si>
    <t>Salivette para det. Cortisol</t>
  </si>
  <si>
    <t>jaleco descartavel sem manga</t>
  </si>
  <si>
    <t>scalp 25</t>
  </si>
  <si>
    <t>scalp 21</t>
  </si>
  <si>
    <t>Produto</t>
  </si>
  <si>
    <t>Pcte Algodão</t>
  </si>
  <si>
    <t>Entrada</t>
  </si>
  <si>
    <t>Saldo</t>
  </si>
  <si>
    <t>Data</t>
  </si>
  <si>
    <t>Tipo</t>
  </si>
  <si>
    <t>Insumo</t>
  </si>
  <si>
    <t>Qtdade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</si>
</sst>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6]d/m/yyyy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04A7B"/>
        <bgColor rgb="FF333399"/>
      </patternFill>
    </fill>
    <fill>
      <patternFill patternType="solid">
        <fgColor rgb="FF93CDDD"/>
        <bgColor rgb="FFB9CDE5"/>
      </patternFill>
    </fill>
    <fill>
      <patternFill patternType="solid">
        <fgColor rgb="FFE6B9B8"/>
        <bgColor rgb="FFFFCC9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 vertical="center"/>
    </xf>
    <xf numFmtId="0" fontId="4" fillId="0" borderId="0" xfId="0" applyFont="1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4" formatCode="[$-416]d/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Fluxo!A1"/><Relationship Id="rId2" Type="http://schemas.openxmlformats.org/officeDocument/2006/relationships/hyperlink" Target="#Estoque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76320</xdr:colOff>
      <xdr:row>3</xdr:row>
      <xdr:rowOff>57240</xdr:rowOff>
    </xdr:from>
    <xdr:to>
      <xdr:col>18</xdr:col>
      <xdr:colOff>198360</xdr:colOff>
      <xdr:row>25</xdr:row>
      <xdr:rowOff>75240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45C0A1A-D577-441B-8A40-877F5F11630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6320" y="1447890"/>
          <a:ext cx="11094840" cy="4209000"/>
        </a:xfrm>
        <a:prstGeom prst="rect">
          <a:avLst/>
        </a:prstGeom>
        <a:ln>
          <a:noFill/>
        </a:ln>
        <a:effectLst>
          <a:outerShdw blurRad="152400" dist="317520" dir="5400000" sx="90000" sy="-19000" rotWithShape="0">
            <a:srgbClr val="000000">
              <a:alpha val="15000"/>
            </a:srgbClr>
          </a:outerShdw>
        </a:effectLst>
      </xdr:spPr>
    </xdr:pic>
    <xdr:clientData/>
  </xdr:twoCellAnchor>
  <xdr:twoCellAnchor>
    <xdr:from>
      <xdr:col>5</xdr:col>
      <xdr:colOff>247664</xdr:colOff>
      <xdr:row>4</xdr:row>
      <xdr:rowOff>152279</xdr:rowOff>
    </xdr:from>
    <xdr:to>
      <xdr:col>11</xdr:col>
      <xdr:colOff>11905</xdr:colOff>
      <xdr:row>9</xdr:row>
      <xdr:rowOff>166686</xdr:rowOff>
    </xdr:to>
    <xdr:sp macro="" textlink="">
      <xdr:nvSpPr>
        <xdr:cNvPr id="5" name="CustomShap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AEAEBD-9FDB-4330-8275-4AEA7FD653D3}"/>
            </a:ext>
          </a:extLst>
        </xdr:cNvPr>
        <xdr:cNvSpPr/>
      </xdr:nvSpPr>
      <xdr:spPr>
        <a:xfrm>
          <a:off x="3283758" y="1723904"/>
          <a:ext cx="3407553" cy="966907"/>
        </a:xfrm>
        <a:prstGeom prst="roundRect">
          <a:avLst>
            <a:gd name="adj" fmla="val 16667"/>
          </a:avLst>
        </a:prstGeom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2000" b="0" strike="noStrike" spc="-1">
              <a:solidFill>
                <a:schemeClr val="bg1"/>
              </a:solidFill>
              <a:latin typeface="Arial Black"/>
            </a:rPr>
            <a:t>ESTOQUE</a:t>
          </a:r>
          <a:endParaRPr lang="pt-BR" sz="2000" b="0" strike="noStrike" spc="-1">
            <a:solidFill>
              <a:schemeClr val="bg1"/>
            </a:solidFill>
            <a:latin typeface="Times New Roman"/>
          </a:endParaRPr>
        </a:p>
      </xdr:txBody>
    </xdr:sp>
    <xdr:clientData/>
  </xdr:twoCellAnchor>
  <xdr:twoCellAnchor>
    <xdr:from>
      <xdr:col>0</xdr:col>
      <xdr:colOff>104760</xdr:colOff>
      <xdr:row>4</xdr:row>
      <xdr:rowOff>142919</xdr:rowOff>
    </xdr:from>
    <xdr:to>
      <xdr:col>5</xdr:col>
      <xdr:colOff>35718</xdr:colOff>
      <xdr:row>9</xdr:row>
      <xdr:rowOff>130968</xdr:rowOff>
    </xdr:to>
    <xdr:sp macro="" textlink="">
      <xdr:nvSpPr>
        <xdr:cNvPr id="6" name="CustomShap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AEC992E-E060-4CE5-AD74-176C9FF47F73}"/>
            </a:ext>
          </a:extLst>
        </xdr:cNvPr>
        <xdr:cNvSpPr/>
      </xdr:nvSpPr>
      <xdr:spPr>
        <a:xfrm>
          <a:off x="104760" y="1714544"/>
          <a:ext cx="2967052" cy="940549"/>
        </a:xfrm>
        <a:prstGeom prst="roundRect">
          <a:avLst>
            <a:gd name="adj" fmla="val 16667"/>
          </a:avLst>
        </a:prstGeom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2000" b="0" strike="noStrike" spc="-1">
              <a:solidFill>
                <a:schemeClr val="bg1"/>
              </a:solidFill>
              <a:latin typeface="Arial Black"/>
            </a:rPr>
            <a:t>LANÇAMENTO</a:t>
          </a:r>
          <a:endParaRPr lang="pt-BR" sz="2000" b="0" strike="noStrike" spc="-1">
            <a:solidFill>
              <a:schemeClr val="bg1"/>
            </a:solidFill>
            <a:latin typeface="Times New Roman"/>
          </a:endParaRPr>
        </a:p>
      </xdr:txBody>
    </xdr:sp>
    <xdr:clientData/>
  </xdr:twoCellAnchor>
  <xdr:twoCellAnchor>
    <xdr:from>
      <xdr:col>2</xdr:col>
      <xdr:colOff>78505</xdr:colOff>
      <xdr:row>1</xdr:row>
      <xdr:rowOff>73924</xdr:rowOff>
    </xdr:from>
    <xdr:to>
      <xdr:col>15</xdr:col>
      <xdr:colOff>452437</xdr:colOff>
      <xdr:row>1</xdr:row>
      <xdr:rowOff>1047749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8350949E-1B01-492A-95ED-8DE0CA580757}"/>
            </a:ext>
          </a:extLst>
        </xdr:cNvPr>
        <xdr:cNvSpPr/>
      </xdr:nvSpPr>
      <xdr:spPr>
        <a:xfrm>
          <a:off x="1292943" y="264424"/>
          <a:ext cx="8267775" cy="973825"/>
        </a:xfrm>
        <a:prstGeom prst="roundRect">
          <a:avLst>
            <a:gd name="adj" fmla="val 16667"/>
          </a:avLst>
        </a:prstGeom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2800" b="0" strike="noStrike" spc="-1">
              <a:solidFill>
                <a:schemeClr val="bg1"/>
              </a:solidFill>
              <a:latin typeface="Arial Black"/>
            </a:rPr>
            <a:t>CONTROLE DE ESTOQUE </a:t>
          </a:r>
          <a:endParaRPr lang="pt-BR" sz="2800" b="0" strike="noStrike" spc="-1">
            <a:solidFill>
              <a:schemeClr val="bg1"/>
            </a:solidFill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0</xdr:row>
      <xdr:rowOff>123825</xdr:rowOff>
    </xdr:from>
    <xdr:to>
      <xdr:col>5</xdr:col>
      <xdr:colOff>0</xdr:colOff>
      <xdr:row>2</xdr:row>
      <xdr:rowOff>180975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456793-FE94-453E-BFC7-8BFDEBE3000F}"/>
            </a:ext>
          </a:extLst>
        </xdr:cNvPr>
        <xdr:cNvSpPr/>
      </xdr:nvSpPr>
      <xdr:spPr>
        <a:xfrm>
          <a:off x="609599" y="123825"/>
          <a:ext cx="6581776" cy="4381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Entradas / Saídas</a:t>
          </a:r>
          <a:endParaRPr lang="pt-BR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5</xdr:col>
      <xdr:colOff>9525</xdr:colOff>
      <xdr:row>3</xdr:row>
      <xdr:rowOff>0</xdr:rowOff>
    </xdr:to>
    <xdr:sp macro="" textlink="">
      <xdr:nvSpPr>
        <xdr:cNvPr id="4" name="Retângul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D2D191-51ED-40B1-BE5E-C48B035C9436}"/>
            </a:ext>
          </a:extLst>
        </xdr:cNvPr>
        <xdr:cNvSpPr/>
      </xdr:nvSpPr>
      <xdr:spPr>
        <a:xfrm>
          <a:off x="609600" y="47625"/>
          <a:ext cx="5162550" cy="4381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Estoque</a:t>
          </a:r>
          <a:endParaRPr lang="pt-BR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8BFC144-803C-4E12-8E4A-3F117746F238}" name="Fluxo" displayName="Fluxo" ref="B5:E84" totalsRowShown="0" headerRowDxfId="11" dataDxfId="10">
  <autoFilter ref="B5:E84" xr:uid="{B8BFC144-803C-4E12-8E4A-3F117746F238}"/>
  <tableColumns count="4">
    <tableColumn id="1" xr3:uid="{70FD0FD8-4E4E-4B67-9EF0-41C58A187551}" name="Data" dataDxfId="9"/>
    <tableColumn id="2" xr3:uid="{EAC5201E-744C-4B56-A40B-8E4BBB255664}" name="Tipo" dataDxfId="8"/>
    <tableColumn id="3" xr3:uid="{C2EBD977-C99E-4140-B1D0-FCCC7A1F90DA}" name="Insumo" dataDxfId="7"/>
    <tableColumn id="4" xr3:uid="{05CC86F2-AB4C-4C04-BFEB-0B29B14DBA8E}" name="Qtdade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C7DA02-0CB3-4749-A7A1-FD990223B6A9}" name="Estoque" displayName="Estoque" ref="B5:E83" totalsRowShown="0" headerRowDxfId="5" dataDxfId="4">
  <autoFilter ref="B5:E83" xr:uid="{77C7DA02-0CB3-4749-A7A1-FD990223B6A9}"/>
  <tableColumns count="4">
    <tableColumn id="1" xr3:uid="{3EEC81EF-E201-4755-9646-3713B7A713D1}" name="Produto" dataDxfId="3"/>
    <tableColumn id="2" xr3:uid="{E238D0AB-9802-46EB-A101-EB192AA1E8E5}" name="Entrada" dataDxfId="2">
      <calculatedColumnFormula>SUMIFS(Fluxo[Qtdade],Fluxo[Tipo],Estoque[[#Headers],[Entrada]],Fluxo[Insumo],Estoque[[#This Row],[Produto]])</calculatedColumnFormula>
    </tableColumn>
    <tableColumn id="3" xr3:uid="{FC914FAE-F337-4064-8BBE-DE979AD62596}" name="Saída" dataDxfId="1">
      <calculatedColumnFormula>SUMIFS(Fluxo[Qtdade],Fluxo[Tipo],Estoque[[#Headers],[Saída]],Fluxo[Insumo],Estoque[[#This Row],[Produto]])</calculatedColumnFormula>
    </tableColumn>
    <tableColumn id="4" xr3:uid="{D9C3A69D-3045-4246-9E2B-21DF96D8685F}" name="Saldo" dataDxfId="0">
      <calculatedColumnFormula>Estoque[[#This Row],[Entrada]]-Estoque[[#This Row],[Saída]]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4350D-0055-4CBC-9563-010A99F6FC87}">
  <dimension ref="A2:AMK3"/>
  <sheetViews>
    <sheetView showGridLines="0" showRowColHeaders="0" zoomScale="90" zoomScaleNormal="90" workbookViewId="0"/>
  </sheetViews>
  <sheetFormatPr defaultRowHeight="15" x14ac:dyDescent="0.25"/>
  <cols>
    <col min="1" max="1025" width="9.140625" style="3"/>
  </cols>
  <sheetData>
    <row r="2" s="1" customFormat="1" ht="88.5" customHeight="1" x14ac:dyDescent="0.25"/>
    <row r="3" s="2" customFormat="1" ht="6" customHeight="1" x14ac:dyDescent="0.25"/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B274F-8946-4C54-BEAD-75DA32DE64B6}">
  <dimension ref="B5:E84"/>
  <sheetViews>
    <sheetView tabSelected="1" zoomScale="140" zoomScaleNormal="14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7" sqref="E67"/>
    </sheetView>
  </sheetViews>
  <sheetFormatPr defaultRowHeight="15" x14ac:dyDescent="0.25"/>
  <cols>
    <col min="1" max="1" width="2.140625" customWidth="1"/>
    <col min="2" max="2" width="12" customWidth="1"/>
    <col min="3" max="3" width="12.42578125" customWidth="1"/>
    <col min="4" max="4" width="45.28515625" style="8" customWidth="1"/>
    <col min="5" max="5" width="10.85546875" customWidth="1"/>
  </cols>
  <sheetData>
    <row r="5" spans="2:5" ht="18" x14ac:dyDescent="0.25">
      <c r="B5" s="9" t="s">
        <v>84</v>
      </c>
      <c r="C5" s="9" t="s">
        <v>85</v>
      </c>
      <c r="D5" s="9" t="s">
        <v>86</v>
      </c>
      <c r="E5" s="9" t="s">
        <v>87</v>
      </c>
    </row>
    <row r="6" spans="2:5" x14ac:dyDescent="0.25">
      <c r="B6" s="10">
        <v>44496</v>
      </c>
      <c r="C6" s="11" t="s">
        <v>0</v>
      </c>
      <c r="D6" s="12" t="s">
        <v>1</v>
      </c>
      <c r="E6" s="11">
        <v>4</v>
      </c>
    </row>
    <row r="7" spans="2:5" x14ac:dyDescent="0.25">
      <c r="B7" s="10">
        <v>44496</v>
      </c>
      <c r="C7" s="11" t="s">
        <v>0</v>
      </c>
      <c r="D7" s="12" t="s">
        <v>2</v>
      </c>
      <c r="E7" s="11">
        <v>23</v>
      </c>
    </row>
    <row r="8" spans="2:5" x14ac:dyDescent="0.25">
      <c r="B8" s="10">
        <v>44496</v>
      </c>
      <c r="C8" s="11" t="s">
        <v>0</v>
      </c>
      <c r="D8" s="12" t="s">
        <v>3</v>
      </c>
      <c r="E8" s="11">
        <v>13</v>
      </c>
    </row>
    <row r="9" spans="2:5" x14ac:dyDescent="0.25">
      <c r="B9" s="10">
        <v>44496</v>
      </c>
      <c r="C9" s="11" t="s">
        <v>0</v>
      </c>
      <c r="D9" s="12" t="s">
        <v>4</v>
      </c>
      <c r="E9" s="11">
        <v>8</v>
      </c>
    </row>
    <row r="10" spans="2:5" x14ac:dyDescent="0.25">
      <c r="B10" s="10">
        <v>44496</v>
      </c>
      <c r="C10" s="11" t="s">
        <v>0</v>
      </c>
      <c r="D10" s="12" t="s">
        <v>5</v>
      </c>
      <c r="E10" s="11">
        <v>2</v>
      </c>
    </row>
    <row r="11" spans="2:5" x14ac:dyDescent="0.25">
      <c r="B11" s="10">
        <v>44496</v>
      </c>
      <c r="C11" s="11" t="s">
        <v>0</v>
      </c>
      <c r="D11" s="12" t="s">
        <v>6</v>
      </c>
      <c r="E11" s="11">
        <v>9</v>
      </c>
    </row>
    <row r="12" spans="2:5" x14ac:dyDescent="0.25">
      <c r="B12" s="10">
        <v>44496</v>
      </c>
      <c r="C12" s="11" t="s">
        <v>7</v>
      </c>
      <c r="D12" s="12" t="s">
        <v>8</v>
      </c>
      <c r="E12" s="11">
        <v>1</v>
      </c>
    </row>
    <row r="13" spans="2:5" x14ac:dyDescent="0.25">
      <c r="B13" s="10">
        <v>44496</v>
      </c>
      <c r="C13" s="11" t="s">
        <v>0</v>
      </c>
      <c r="D13" s="12" t="s">
        <v>9</v>
      </c>
      <c r="E13" s="11">
        <v>4</v>
      </c>
    </row>
    <row r="14" spans="2:5" x14ac:dyDescent="0.25">
      <c r="B14" s="10">
        <v>44496</v>
      </c>
      <c r="C14" s="11" t="s">
        <v>0</v>
      </c>
      <c r="D14" s="12" t="s">
        <v>10</v>
      </c>
      <c r="E14" s="11">
        <v>1</v>
      </c>
    </row>
    <row r="15" spans="2:5" x14ac:dyDescent="0.25">
      <c r="B15" s="10">
        <v>44496</v>
      </c>
      <c r="C15" s="11" t="s">
        <v>7</v>
      </c>
      <c r="D15" s="12" t="s">
        <v>11</v>
      </c>
      <c r="E15" s="11">
        <v>1</v>
      </c>
    </row>
    <row r="16" spans="2:5" x14ac:dyDescent="0.25">
      <c r="B16" s="10">
        <v>44496</v>
      </c>
      <c r="C16" s="11" t="s">
        <v>7</v>
      </c>
      <c r="D16" s="12" t="s">
        <v>12</v>
      </c>
      <c r="E16" s="11">
        <v>1</v>
      </c>
    </row>
    <row r="17" spans="2:5" x14ac:dyDescent="0.25">
      <c r="B17" s="10">
        <v>44496</v>
      </c>
      <c r="C17" s="11" t="s">
        <v>0</v>
      </c>
      <c r="D17" s="12" t="s">
        <v>13</v>
      </c>
      <c r="E17" s="11">
        <v>6</v>
      </c>
    </row>
    <row r="18" spans="2:5" x14ac:dyDescent="0.25">
      <c r="B18" s="10">
        <v>44496</v>
      </c>
      <c r="C18" s="11" t="s">
        <v>0</v>
      </c>
      <c r="D18" s="12" t="s">
        <v>14</v>
      </c>
      <c r="E18" s="11">
        <v>5</v>
      </c>
    </row>
    <row r="19" spans="2:5" x14ac:dyDescent="0.25">
      <c r="B19" s="10">
        <v>44496</v>
      </c>
      <c r="C19" s="11" t="s">
        <v>7</v>
      </c>
      <c r="D19" s="12" t="s">
        <v>15</v>
      </c>
      <c r="E19" s="11">
        <v>0</v>
      </c>
    </row>
    <row r="20" spans="2:5" x14ac:dyDescent="0.25">
      <c r="B20" s="10">
        <v>44496</v>
      </c>
      <c r="C20" s="11" t="s">
        <v>0</v>
      </c>
      <c r="D20" s="12" t="s">
        <v>16</v>
      </c>
      <c r="E20" s="11">
        <v>4</v>
      </c>
    </row>
    <row r="21" spans="2:5" x14ac:dyDescent="0.25">
      <c r="B21" s="10">
        <v>44496</v>
      </c>
      <c r="C21" s="11" t="s">
        <v>0</v>
      </c>
      <c r="D21" s="12" t="s">
        <v>17</v>
      </c>
      <c r="E21" s="11">
        <v>11</v>
      </c>
    </row>
    <row r="22" spans="2:5" x14ac:dyDescent="0.25">
      <c r="B22" s="10">
        <v>44496</v>
      </c>
      <c r="C22" s="11" t="s">
        <v>0</v>
      </c>
      <c r="D22" s="12" t="s">
        <v>18</v>
      </c>
      <c r="E22" s="11">
        <v>12</v>
      </c>
    </row>
    <row r="23" spans="2:5" x14ac:dyDescent="0.25">
      <c r="B23" s="10">
        <v>44496</v>
      </c>
      <c r="C23" s="11" t="s">
        <v>0</v>
      </c>
      <c r="D23" s="12" t="s">
        <v>19</v>
      </c>
      <c r="E23" s="11">
        <v>2</v>
      </c>
    </row>
    <row r="24" spans="2:5" x14ac:dyDescent="0.25">
      <c r="B24" s="10">
        <v>44496</v>
      </c>
      <c r="C24" s="11" t="s">
        <v>0</v>
      </c>
      <c r="D24" s="12" t="s">
        <v>20</v>
      </c>
      <c r="E24" s="11">
        <v>2</v>
      </c>
    </row>
    <row r="25" spans="2:5" x14ac:dyDescent="0.25">
      <c r="B25" s="10">
        <v>44496</v>
      </c>
      <c r="C25" s="11" t="s">
        <v>0</v>
      </c>
      <c r="D25" s="12" t="s">
        <v>21</v>
      </c>
      <c r="E25" s="11">
        <v>2</v>
      </c>
    </row>
    <row r="26" spans="2:5" x14ac:dyDescent="0.25">
      <c r="B26" s="10">
        <v>44496</v>
      </c>
      <c r="C26" s="11" t="s">
        <v>0</v>
      </c>
      <c r="D26" s="12" t="s">
        <v>22</v>
      </c>
      <c r="E26" s="11">
        <v>1</v>
      </c>
    </row>
    <row r="27" spans="2:5" x14ac:dyDescent="0.25">
      <c r="B27" s="10">
        <v>44496</v>
      </c>
      <c r="C27" s="11" t="s">
        <v>0</v>
      </c>
      <c r="D27" s="12" t="s">
        <v>23</v>
      </c>
      <c r="E27" s="11">
        <v>1</v>
      </c>
    </row>
    <row r="28" spans="2:5" x14ac:dyDescent="0.25">
      <c r="B28" s="10">
        <v>44496</v>
      </c>
      <c r="C28" s="11" t="s">
        <v>0</v>
      </c>
      <c r="D28" s="12" t="s">
        <v>24</v>
      </c>
      <c r="E28" s="11">
        <v>25</v>
      </c>
    </row>
    <row r="29" spans="2:5" x14ac:dyDescent="0.25">
      <c r="B29" s="10">
        <v>44496</v>
      </c>
      <c r="C29" s="11" t="s">
        <v>0</v>
      </c>
      <c r="D29" s="12" t="s">
        <v>25</v>
      </c>
      <c r="E29" s="11">
        <v>15</v>
      </c>
    </row>
    <row r="30" spans="2:5" x14ac:dyDescent="0.25">
      <c r="B30" s="10">
        <v>44496</v>
      </c>
      <c r="C30" s="11" t="s">
        <v>0</v>
      </c>
      <c r="D30" s="12" t="s">
        <v>26</v>
      </c>
      <c r="E30" s="11">
        <v>10</v>
      </c>
    </row>
    <row r="31" spans="2:5" x14ac:dyDescent="0.25">
      <c r="B31" s="10">
        <v>44498</v>
      </c>
      <c r="C31" s="11" t="s">
        <v>0</v>
      </c>
      <c r="D31" s="12" t="s">
        <v>27</v>
      </c>
      <c r="E31" s="11">
        <v>2</v>
      </c>
    </row>
    <row r="32" spans="2:5" x14ac:dyDescent="0.25">
      <c r="B32" s="10">
        <v>44498</v>
      </c>
      <c r="C32" s="11" t="s">
        <v>7</v>
      </c>
      <c r="D32" s="12" t="s">
        <v>28</v>
      </c>
      <c r="E32" s="11">
        <v>1</v>
      </c>
    </row>
    <row r="33" spans="2:5" x14ac:dyDescent="0.25">
      <c r="B33" s="10">
        <v>44498</v>
      </c>
      <c r="C33" s="11" t="s">
        <v>0</v>
      </c>
      <c r="D33" s="12" t="s">
        <v>29</v>
      </c>
      <c r="E33" s="11">
        <v>8</v>
      </c>
    </row>
    <row r="34" spans="2:5" x14ac:dyDescent="0.25">
      <c r="B34" s="10">
        <v>44498</v>
      </c>
      <c r="C34" s="11" t="s">
        <v>0</v>
      </c>
      <c r="D34" s="12" t="s">
        <v>30</v>
      </c>
      <c r="E34" s="11">
        <v>4</v>
      </c>
    </row>
    <row r="35" spans="2:5" x14ac:dyDescent="0.25">
      <c r="B35" s="10">
        <v>44498</v>
      </c>
      <c r="C35" s="11" t="s">
        <v>0</v>
      </c>
      <c r="D35" s="12" t="s">
        <v>31</v>
      </c>
      <c r="E35" s="11">
        <v>40</v>
      </c>
    </row>
    <row r="36" spans="2:5" x14ac:dyDescent="0.25">
      <c r="B36" s="10">
        <v>44498</v>
      </c>
      <c r="C36" s="11" t="s">
        <v>0</v>
      </c>
      <c r="D36" s="12" t="s">
        <v>32</v>
      </c>
      <c r="E36" s="11">
        <v>6</v>
      </c>
    </row>
    <row r="37" spans="2:5" x14ac:dyDescent="0.25">
      <c r="B37" s="10">
        <v>44498</v>
      </c>
      <c r="C37" s="11" t="s">
        <v>0</v>
      </c>
      <c r="D37" s="12" t="s">
        <v>33</v>
      </c>
      <c r="E37" s="11">
        <v>1</v>
      </c>
    </row>
    <row r="38" spans="2:5" x14ac:dyDescent="0.25">
      <c r="B38" s="10">
        <v>44498</v>
      </c>
      <c r="C38" s="11" t="s">
        <v>0</v>
      </c>
      <c r="D38" s="12" t="s">
        <v>34</v>
      </c>
      <c r="E38" s="11">
        <v>25</v>
      </c>
    </row>
    <row r="39" spans="2:5" x14ac:dyDescent="0.25">
      <c r="B39" s="10">
        <v>44498</v>
      </c>
      <c r="C39" s="11" t="s">
        <v>0</v>
      </c>
      <c r="D39" s="12" t="s">
        <v>35</v>
      </c>
      <c r="E39" s="11">
        <v>60</v>
      </c>
    </row>
    <row r="40" spans="2:5" x14ac:dyDescent="0.25">
      <c r="B40" s="10">
        <v>44498</v>
      </c>
      <c r="C40" s="11" t="s">
        <v>0</v>
      </c>
      <c r="D40" s="12" t="s">
        <v>36</v>
      </c>
      <c r="E40" s="11">
        <v>2</v>
      </c>
    </row>
    <row r="41" spans="2:5" x14ac:dyDescent="0.25">
      <c r="B41" s="10">
        <v>44498</v>
      </c>
      <c r="C41" s="11" t="s">
        <v>0</v>
      </c>
      <c r="D41" s="12" t="s">
        <v>37</v>
      </c>
      <c r="E41" s="11">
        <v>1</v>
      </c>
    </row>
    <row r="42" spans="2:5" x14ac:dyDescent="0.25">
      <c r="B42" s="10">
        <v>44498</v>
      </c>
      <c r="C42" s="11" t="s">
        <v>0</v>
      </c>
      <c r="D42" s="12" t="s">
        <v>38</v>
      </c>
      <c r="E42" s="11">
        <v>3</v>
      </c>
    </row>
    <row r="43" spans="2:5" x14ac:dyDescent="0.25">
      <c r="B43" s="10">
        <v>44498</v>
      </c>
      <c r="C43" s="11" t="s">
        <v>0</v>
      </c>
      <c r="D43" s="12" t="s">
        <v>39</v>
      </c>
      <c r="E43" s="11">
        <v>1</v>
      </c>
    </row>
    <row r="44" spans="2:5" x14ac:dyDescent="0.25">
      <c r="B44" s="10">
        <v>44498</v>
      </c>
      <c r="C44" s="11" t="s">
        <v>0</v>
      </c>
      <c r="D44" s="12" t="s">
        <v>40</v>
      </c>
      <c r="E44" s="11">
        <v>2</v>
      </c>
    </row>
    <row r="45" spans="2:5" x14ac:dyDescent="0.25">
      <c r="B45" s="10">
        <v>44498</v>
      </c>
      <c r="C45" s="11" t="s">
        <v>0</v>
      </c>
      <c r="D45" s="12" t="s">
        <v>41</v>
      </c>
      <c r="E45" s="11">
        <v>5</v>
      </c>
    </row>
    <row r="46" spans="2:5" x14ac:dyDescent="0.25">
      <c r="B46" s="10">
        <v>44498</v>
      </c>
      <c r="C46" s="11" t="s">
        <v>0</v>
      </c>
      <c r="D46" s="12" t="s">
        <v>42</v>
      </c>
      <c r="E46" s="11">
        <v>2</v>
      </c>
    </row>
    <row r="47" spans="2:5" x14ac:dyDescent="0.25">
      <c r="B47" s="10">
        <v>44498</v>
      </c>
      <c r="C47" s="11" t="s">
        <v>0</v>
      </c>
      <c r="D47" s="12" t="s">
        <v>43</v>
      </c>
      <c r="E47" s="11">
        <v>8</v>
      </c>
    </row>
    <row r="48" spans="2:5" x14ac:dyDescent="0.25">
      <c r="B48" s="10">
        <v>44498</v>
      </c>
      <c r="C48" s="11" t="s">
        <v>0</v>
      </c>
      <c r="D48" s="12" t="s">
        <v>44</v>
      </c>
      <c r="E48" s="11">
        <v>13</v>
      </c>
    </row>
    <row r="49" spans="2:5" x14ac:dyDescent="0.25">
      <c r="B49" s="10">
        <v>44498</v>
      </c>
      <c r="C49" s="11" t="s">
        <v>7</v>
      </c>
      <c r="D49" s="12" t="s">
        <v>45</v>
      </c>
      <c r="E49" s="11">
        <v>1</v>
      </c>
    </row>
    <row r="50" spans="2:5" x14ac:dyDescent="0.25">
      <c r="B50" s="10">
        <v>44498</v>
      </c>
      <c r="C50" s="11" t="s">
        <v>0</v>
      </c>
      <c r="D50" s="12" t="s">
        <v>46</v>
      </c>
      <c r="E50" s="11">
        <v>12</v>
      </c>
    </row>
    <row r="51" spans="2:5" x14ac:dyDescent="0.25">
      <c r="B51" s="10">
        <v>44498</v>
      </c>
      <c r="C51" s="11" t="s">
        <v>0</v>
      </c>
      <c r="D51" s="12" t="s">
        <v>47</v>
      </c>
      <c r="E51" s="11">
        <v>20</v>
      </c>
    </row>
    <row r="52" spans="2:5" x14ac:dyDescent="0.25">
      <c r="B52" s="10">
        <v>44498</v>
      </c>
      <c r="C52" s="11" t="s">
        <v>0</v>
      </c>
      <c r="D52" s="12" t="s">
        <v>48</v>
      </c>
      <c r="E52" s="11">
        <v>1100</v>
      </c>
    </row>
    <row r="53" spans="2:5" x14ac:dyDescent="0.25">
      <c r="B53" s="10">
        <v>44498</v>
      </c>
      <c r="C53" s="11" t="s">
        <v>0</v>
      </c>
      <c r="D53" s="12" t="s">
        <v>49</v>
      </c>
      <c r="E53" s="11">
        <v>700</v>
      </c>
    </row>
    <row r="54" spans="2:5" x14ac:dyDescent="0.25">
      <c r="B54" s="10">
        <v>44498</v>
      </c>
      <c r="C54" s="11" t="s">
        <v>0</v>
      </c>
      <c r="D54" s="12" t="s">
        <v>50</v>
      </c>
      <c r="E54" s="11">
        <v>154</v>
      </c>
    </row>
    <row r="55" spans="2:5" x14ac:dyDescent="0.25">
      <c r="B55" s="10">
        <v>44498</v>
      </c>
      <c r="C55" s="11" t="s">
        <v>0</v>
      </c>
      <c r="D55" s="12" t="s">
        <v>51</v>
      </c>
      <c r="E55" s="11">
        <v>2</v>
      </c>
    </row>
    <row r="56" spans="2:5" x14ac:dyDescent="0.25">
      <c r="B56" s="10">
        <v>44498</v>
      </c>
      <c r="C56" s="11" t="s">
        <v>0</v>
      </c>
      <c r="D56" s="12" t="s">
        <v>52</v>
      </c>
      <c r="E56" s="11">
        <v>1</v>
      </c>
    </row>
    <row r="57" spans="2:5" x14ac:dyDescent="0.25">
      <c r="B57" s="10">
        <v>44498</v>
      </c>
      <c r="C57" s="11" t="s">
        <v>0</v>
      </c>
      <c r="D57" s="12" t="s">
        <v>53</v>
      </c>
      <c r="E57" s="11">
        <v>1</v>
      </c>
    </row>
    <row r="58" spans="2:5" x14ac:dyDescent="0.25">
      <c r="B58" s="10">
        <v>44498</v>
      </c>
      <c r="C58" s="11" t="s">
        <v>0</v>
      </c>
      <c r="D58" s="12" t="s">
        <v>54</v>
      </c>
      <c r="E58" s="11">
        <v>12</v>
      </c>
    </row>
    <row r="59" spans="2:5" x14ac:dyDescent="0.25">
      <c r="B59" s="10">
        <v>44498</v>
      </c>
      <c r="C59" s="11" t="s">
        <v>0</v>
      </c>
      <c r="D59" s="12" t="s">
        <v>55</v>
      </c>
      <c r="E59" s="11">
        <v>30</v>
      </c>
    </row>
    <row r="60" spans="2:5" x14ac:dyDescent="0.25">
      <c r="B60" s="10">
        <v>44498</v>
      </c>
      <c r="C60" s="11" t="s">
        <v>0</v>
      </c>
      <c r="D60" s="12" t="s">
        <v>56</v>
      </c>
      <c r="E60" s="11">
        <v>2</v>
      </c>
    </row>
    <row r="61" spans="2:5" x14ac:dyDescent="0.25">
      <c r="B61" s="10">
        <v>44498</v>
      </c>
      <c r="C61" s="11" t="s">
        <v>0</v>
      </c>
      <c r="D61" s="12" t="s">
        <v>57</v>
      </c>
      <c r="E61" s="11">
        <v>3</v>
      </c>
    </row>
    <row r="62" spans="2:5" x14ac:dyDescent="0.25">
      <c r="B62" s="10">
        <v>44498</v>
      </c>
      <c r="C62" s="11" t="s">
        <v>0</v>
      </c>
      <c r="D62" s="12" t="s">
        <v>58</v>
      </c>
      <c r="E62" s="11">
        <v>4</v>
      </c>
    </row>
    <row r="63" spans="2:5" x14ac:dyDescent="0.25">
      <c r="B63" s="10">
        <v>44498</v>
      </c>
      <c r="C63" s="11" t="s">
        <v>0</v>
      </c>
      <c r="D63" s="12" t="s">
        <v>59</v>
      </c>
      <c r="E63" s="11">
        <v>3</v>
      </c>
    </row>
    <row r="64" spans="2:5" x14ac:dyDescent="0.25">
      <c r="B64" s="10">
        <v>44498</v>
      </c>
      <c r="C64" s="11" t="s">
        <v>0</v>
      </c>
      <c r="D64" s="12" t="s">
        <v>60</v>
      </c>
      <c r="E64" s="11">
        <v>2</v>
      </c>
    </row>
    <row r="65" spans="2:5" x14ac:dyDescent="0.25">
      <c r="B65" s="10">
        <v>44498</v>
      </c>
      <c r="C65" s="11" t="s">
        <v>0</v>
      </c>
      <c r="D65" s="12" t="s">
        <v>61</v>
      </c>
      <c r="E65" s="11">
        <v>23</v>
      </c>
    </row>
    <row r="66" spans="2:5" x14ac:dyDescent="0.25">
      <c r="B66" s="10">
        <v>44498</v>
      </c>
      <c r="C66" s="11" t="s">
        <v>0</v>
      </c>
      <c r="D66" s="12" t="s">
        <v>62</v>
      </c>
      <c r="E66" s="11">
        <v>3</v>
      </c>
    </row>
    <row r="67" spans="2:5" x14ac:dyDescent="0.25">
      <c r="B67" s="10">
        <v>44498</v>
      </c>
      <c r="C67" s="11" t="s">
        <v>0</v>
      </c>
      <c r="D67" s="12" t="s">
        <v>63</v>
      </c>
      <c r="E67" s="11">
        <v>8</v>
      </c>
    </row>
    <row r="68" spans="2:5" x14ac:dyDescent="0.25">
      <c r="B68" s="10">
        <v>44498</v>
      </c>
      <c r="C68" s="11" t="s">
        <v>0</v>
      </c>
      <c r="D68" s="12" t="s">
        <v>64</v>
      </c>
      <c r="E68" s="11">
        <v>22</v>
      </c>
    </row>
    <row r="69" spans="2:5" x14ac:dyDescent="0.25">
      <c r="B69" s="10">
        <v>44498</v>
      </c>
      <c r="C69" s="11" t="s">
        <v>0</v>
      </c>
      <c r="D69" s="12" t="s">
        <v>65</v>
      </c>
      <c r="E69" s="11">
        <v>1</v>
      </c>
    </row>
    <row r="70" spans="2:5" x14ac:dyDescent="0.25">
      <c r="B70" s="10">
        <v>44498</v>
      </c>
      <c r="C70" s="11" t="s">
        <v>0</v>
      </c>
      <c r="D70" s="12" t="s">
        <v>66</v>
      </c>
      <c r="E70" s="11">
        <v>12</v>
      </c>
    </row>
    <row r="71" spans="2:5" x14ac:dyDescent="0.25">
      <c r="B71" s="10">
        <v>44498</v>
      </c>
      <c r="C71" s="11" t="s">
        <v>0</v>
      </c>
      <c r="D71" s="12" t="s">
        <v>67</v>
      </c>
      <c r="E71" s="11">
        <v>15</v>
      </c>
    </row>
    <row r="72" spans="2:5" x14ac:dyDescent="0.25">
      <c r="B72" s="10">
        <v>44498</v>
      </c>
      <c r="C72" s="11" t="s">
        <v>0</v>
      </c>
      <c r="D72" s="12" t="s">
        <v>68</v>
      </c>
      <c r="E72" s="11">
        <v>8</v>
      </c>
    </row>
    <row r="73" spans="2:5" x14ac:dyDescent="0.25">
      <c r="B73" s="10">
        <v>44498</v>
      </c>
      <c r="C73" s="11" t="s">
        <v>0</v>
      </c>
      <c r="D73" s="12" t="s">
        <v>69</v>
      </c>
      <c r="E73" s="11">
        <v>10</v>
      </c>
    </row>
    <row r="74" spans="2:5" x14ac:dyDescent="0.25">
      <c r="B74" s="10">
        <v>44498</v>
      </c>
      <c r="C74" s="11" t="s">
        <v>0</v>
      </c>
      <c r="D74" s="12" t="s">
        <v>70</v>
      </c>
      <c r="E74" s="11">
        <v>23</v>
      </c>
    </row>
    <row r="75" spans="2:5" x14ac:dyDescent="0.25">
      <c r="B75" s="10">
        <v>44498</v>
      </c>
      <c r="C75" s="11" t="s">
        <v>0</v>
      </c>
      <c r="D75" s="12" t="s">
        <v>71</v>
      </c>
      <c r="E75" s="11">
        <v>20</v>
      </c>
    </row>
    <row r="76" spans="2:5" x14ac:dyDescent="0.25">
      <c r="B76" s="10">
        <v>44498</v>
      </c>
      <c r="C76" s="11" t="s">
        <v>0</v>
      </c>
      <c r="D76" s="12" t="s">
        <v>72</v>
      </c>
      <c r="E76" s="11">
        <v>6</v>
      </c>
    </row>
    <row r="77" spans="2:5" x14ac:dyDescent="0.25">
      <c r="B77" s="10">
        <v>44498</v>
      </c>
      <c r="C77" s="11" t="s">
        <v>0</v>
      </c>
      <c r="D77" s="12" t="s">
        <v>73</v>
      </c>
      <c r="E77" s="11">
        <v>22</v>
      </c>
    </row>
    <row r="78" spans="2:5" x14ac:dyDescent="0.25">
      <c r="B78" s="10">
        <v>44498</v>
      </c>
      <c r="C78" s="11" t="s">
        <v>0</v>
      </c>
      <c r="D78" s="12" t="s">
        <v>74</v>
      </c>
      <c r="E78" s="11">
        <v>10</v>
      </c>
    </row>
    <row r="79" spans="2:5" x14ac:dyDescent="0.25">
      <c r="B79" s="10">
        <v>44498</v>
      </c>
      <c r="C79" s="11" t="s">
        <v>0</v>
      </c>
      <c r="D79" s="12" t="s">
        <v>75</v>
      </c>
      <c r="E79" s="11">
        <v>1</v>
      </c>
    </row>
    <row r="80" spans="2:5" x14ac:dyDescent="0.25">
      <c r="B80" s="10">
        <v>44498</v>
      </c>
      <c r="C80" s="11" t="s">
        <v>0</v>
      </c>
      <c r="D80" s="12" t="s">
        <v>76</v>
      </c>
      <c r="E80" s="11">
        <v>4</v>
      </c>
    </row>
    <row r="81" spans="2:5" x14ac:dyDescent="0.25">
      <c r="B81" s="10">
        <v>44498</v>
      </c>
      <c r="C81" s="11" t="s">
        <v>0</v>
      </c>
      <c r="D81" s="12" t="s">
        <v>77</v>
      </c>
      <c r="E81" s="11">
        <v>200</v>
      </c>
    </row>
    <row r="82" spans="2:5" x14ac:dyDescent="0.25">
      <c r="B82" s="10">
        <v>44498</v>
      </c>
      <c r="C82" s="11" t="s">
        <v>0</v>
      </c>
      <c r="D82" s="12" t="s">
        <v>78</v>
      </c>
      <c r="E82" s="11">
        <v>1</v>
      </c>
    </row>
    <row r="83" spans="2:5" x14ac:dyDescent="0.25">
      <c r="B83" s="10">
        <v>44498</v>
      </c>
      <c r="C83" s="11" t="s">
        <v>0</v>
      </c>
      <c r="D83" s="12" t="s">
        <v>79</v>
      </c>
      <c r="E83" s="11">
        <v>4</v>
      </c>
    </row>
    <row r="84" spans="2:5" x14ac:dyDescent="0.25">
      <c r="B84" s="10">
        <v>44510</v>
      </c>
      <c r="C84" s="11"/>
      <c r="D84" s="12"/>
      <c r="E84" s="11">
        <v>0</v>
      </c>
    </row>
  </sheetData>
  <pageMargins left="0.51181102362204722" right="0.51181102362204722" top="0.78740157480314965" bottom="0.78740157480314965" header="0" footer="0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A6EDC-6862-4DFD-9223-DB478CC9139E}">
  <dimension ref="B5:E98"/>
  <sheetViews>
    <sheetView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4.5703125" style="4" customWidth="1"/>
    <col min="2" max="2" width="36.42578125" style="6" customWidth="1"/>
    <col min="3" max="3" width="15" style="4" customWidth="1"/>
    <col min="4" max="4" width="12.5703125" style="4" customWidth="1"/>
    <col min="5" max="5" width="13.28515625" style="4" customWidth="1"/>
    <col min="6" max="16384" width="9.140625" style="4"/>
  </cols>
  <sheetData>
    <row r="5" spans="2:5" ht="18" x14ac:dyDescent="0.25">
      <c r="B5" s="5" t="s">
        <v>80</v>
      </c>
      <c r="C5" s="9" t="s">
        <v>82</v>
      </c>
      <c r="D5" s="9" t="s">
        <v>7</v>
      </c>
      <c r="E5" s="9" t="s">
        <v>83</v>
      </c>
    </row>
    <row r="6" spans="2:5" x14ac:dyDescent="0.2">
      <c r="B6" s="4" t="s">
        <v>81</v>
      </c>
      <c r="C6" s="13">
        <f>SUMIFS(Fluxo[Qtdade],Fluxo[Tipo],Estoque[[#Headers],[Entrada]],Fluxo[Insumo],Estoque[[#This Row],[Produto]])</f>
        <v>4</v>
      </c>
      <c r="D6" s="13">
        <f>SUMIFS(Fluxo[Qtdade],Fluxo[Tipo],Estoque[[#Headers],[Saída]],Fluxo[Insumo],Estoque[[#This Row],[Produto]])</f>
        <v>0</v>
      </c>
      <c r="E6" s="13">
        <f>Estoque[[#This Row],[Entrada]]-Estoque[[#This Row],[Saída]]</f>
        <v>4</v>
      </c>
    </row>
    <row r="7" spans="2:5" x14ac:dyDescent="0.2">
      <c r="B7" s="4" t="s">
        <v>2</v>
      </c>
      <c r="C7" s="13">
        <f>SUMIFS(Fluxo[Qtdade],Fluxo[Tipo],Estoque[[#Headers],[Entrada]],Fluxo[Insumo],Estoque[[#This Row],[Produto]])</f>
        <v>23</v>
      </c>
      <c r="D7" s="13">
        <f>SUMIFS(Fluxo[Qtdade],Fluxo[Tipo],Estoque[[#Headers],[Saída]],Fluxo[Insumo],Estoque[[#This Row],[Produto]])</f>
        <v>0</v>
      </c>
      <c r="E7" s="13">
        <f>Estoque[[#This Row],[Entrada]]-Estoque[[#This Row],[Saída]]</f>
        <v>23</v>
      </c>
    </row>
    <row r="8" spans="2:5" x14ac:dyDescent="0.2">
      <c r="B8" s="4" t="s">
        <v>3</v>
      </c>
      <c r="C8" s="13">
        <f>SUMIFS(Fluxo[Qtdade],Fluxo[Tipo],Estoque[[#Headers],[Entrada]],Fluxo[Insumo],Estoque[[#This Row],[Produto]])</f>
        <v>13</v>
      </c>
      <c r="D8" s="13">
        <f>SUMIFS(Fluxo[Qtdade],Fluxo[Tipo],Estoque[[#Headers],[Saída]],Fluxo[Insumo],Estoque[[#This Row],[Produto]])</f>
        <v>0</v>
      </c>
      <c r="E8" s="13">
        <f>Estoque[[#This Row],[Entrada]]-Estoque[[#This Row],[Saída]]</f>
        <v>13</v>
      </c>
    </row>
    <row r="9" spans="2:5" x14ac:dyDescent="0.2">
      <c r="B9" s="4" t="s">
        <v>4</v>
      </c>
      <c r="C9" s="13">
        <f>SUMIFS(Fluxo[Qtdade],Fluxo[Tipo],Estoque[[#Headers],[Entrada]],Fluxo[Insumo],Estoque[[#This Row],[Produto]])</f>
        <v>8</v>
      </c>
      <c r="D9" s="13">
        <f>SUMIFS(Fluxo[Qtdade],Fluxo[Tipo],Estoque[[#Headers],[Saída]],Fluxo[Insumo],Estoque[[#This Row],[Produto]])</f>
        <v>0</v>
      </c>
      <c r="E9" s="13">
        <f>Estoque[[#This Row],[Entrada]]-Estoque[[#This Row],[Saída]]</f>
        <v>8</v>
      </c>
    </row>
    <row r="10" spans="2:5" x14ac:dyDescent="0.2">
      <c r="B10" s="4" t="s">
        <v>5</v>
      </c>
      <c r="C10" s="13">
        <f>SUMIFS(Fluxo[Qtdade],Fluxo[Tipo],Estoque[[#Headers],[Entrada]],Fluxo[Insumo],Estoque[[#This Row],[Produto]])</f>
        <v>2</v>
      </c>
      <c r="D10" s="13">
        <f>SUMIFS(Fluxo[Qtdade],Fluxo[Tipo],Estoque[[#Headers],[Saída]],Fluxo[Insumo],Estoque[[#This Row],[Produto]])</f>
        <v>0</v>
      </c>
      <c r="E10" s="13">
        <f>Estoque[[#This Row],[Entrada]]-Estoque[[#This Row],[Saída]]</f>
        <v>2</v>
      </c>
    </row>
    <row r="11" spans="2:5" x14ac:dyDescent="0.2">
      <c r="B11" s="4" t="s">
        <v>6</v>
      </c>
      <c r="C11" s="13">
        <f>SUMIFS(Fluxo[Qtdade],Fluxo[Tipo],Estoque[[#Headers],[Entrada]],Fluxo[Insumo],Estoque[[#This Row],[Produto]])</f>
        <v>9</v>
      </c>
      <c r="D11" s="13">
        <f>SUMIFS(Fluxo[Qtdade],Fluxo[Tipo],Estoque[[#Headers],[Saída]],Fluxo[Insumo],Estoque[[#This Row],[Produto]])</f>
        <v>0</v>
      </c>
      <c r="E11" s="13">
        <f>Estoque[[#This Row],[Entrada]]-Estoque[[#This Row],[Saída]]</f>
        <v>9</v>
      </c>
    </row>
    <row r="12" spans="2:5" x14ac:dyDescent="0.2">
      <c r="B12" s="4" t="s">
        <v>8</v>
      </c>
      <c r="C12" s="13">
        <f>SUMIFS(Fluxo[Qtdade],Fluxo[Tipo],Estoque[[#Headers],[Entrada]],Fluxo[Insumo],Estoque[[#This Row],[Produto]])</f>
        <v>0</v>
      </c>
      <c r="D12" s="13">
        <f>SUMIFS(Fluxo[Qtdade],Fluxo[Tipo],Estoque[[#Headers],[Saída]],Fluxo[Insumo],Estoque[[#This Row],[Produto]])</f>
        <v>1</v>
      </c>
      <c r="E12" s="13">
        <f>Estoque[[#This Row],[Entrada]]-Estoque[[#This Row],[Saída]]</f>
        <v>-1</v>
      </c>
    </row>
    <row r="13" spans="2:5" x14ac:dyDescent="0.2">
      <c r="B13" s="4" t="s">
        <v>9</v>
      </c>
      <c r="C13" s="13">
        <f>SUMIFS(Fluxo[Qtdade],Fluxo[Tipo],Estoque[[#Headers],[Entrada]],Fluxo[Insumo],Estoque[[#This Row],[Produto]])</f>
        <v>4</v>
      </c>
      <c r="D13" s="13">
        <f>SUMIFS(Fluxo[Qtdade],Fluxo[Tipo],Estoque[[#Headers],[Saída]],Fluxo[Insumo],Estoque[[#This Row],[Produto]])</f>
        <v>0</v>
      </c>
      <c r="E13" s="13">
        <f>Estoque[[#This Row],[Entrada]]-Estoque[[#This Row],[Saída]]</f>
        <v>4</v>
      </c>
    </row>
    <row r="14" spans="2:5" x14ac:dyDescent="0.2">
      <c r="B14" s="4" t="s">
        <v>10</v>
      </c>
      <c r="C14" s="13">
        <f>SUMIFS(Fluxo[Qtdade],Fluxo[Tipo],Estoque[[#Headers],[Entrada]],Fluxo[Insumo],Estoque[[#This Row],[Produto]])</f>
        <v>1</v>
      </c>
      <c r="D14" s="13">
        <f>SUMIFS(Fluxo[Qtdade],Fluxo[Tipo],Estoque[[#Headers],[Saída]],Fluxo[Insumo],Estoque[[#This Row],[Produto]])</f>
        <v>0</v>
      </c>
      <c r="E14" s="13">
        <f>Estoque[[#This Row],[Entrada]]-Estoque[[#This Row],[Saída]]</f>
        <v>1</v>
      </c>
    </row>
    <row r="15" spans="2:5" x14ac:dyDescent="0.2">
      <c r="B15" s="4" t="s">
        <v>11</v>
      </c>
      <c r="C15" s="13">
        <f>SUMIFS(Fluxo[Qtdade],Fluxo[Tipo],Estoque[[#Headers],[Entrada]],Fluxo[Insumo],Estoque[[#This Row],[Produto]])</f>
        <v>0</v>
      </c>
      <c r="D15" s="13">
        <f>SUMIFS(Fluxo[Qtdade],Fluxo[Tipo],Estoque[[#Headers],[Saída]],Fluxo[Insumo],Estoque[[#This Row],[Produto]])</f>
        <v>1</v>
      </c>
      <c r="E15" s="13">
        <f>Estoque[[#This Row],[Entrada]]-Estoque[[#This Row],[Saída]]</f>
        <v>-1</v>
      </c>
    </row>
    <row r="16" spans="2:5" x14ac:dyDescent="0.2">
      <c r="B16" s="4" t="s">
        <v>12</v>
      </c>
      <c r="C16" s="13">
        <f>SUMIFS(Fluxo[Qtdade],Fluxo[Tipo],Estoque[[#Headers],[Entrada]],Fluxo[Insumo],Estoque[[#This Row],[Produto]])</f>
        <v>0</v>
      </c>
      <c r="D16" s="13">
        <f>SUMIFS(Fluxo[Qtdade],Fluxo[Tipo],Estoque[[#Headers],[Saída]],Fluxo[Insumo],Estoque[[#This Row],[Produto]])</f>
        <v>1</v>
      </c>
      <c r="E16" s="13">
        <f>Estoque[[#This Row],[Entrada]]-Estoque[[#This Row],[Saída]]</f>
        <v>-1</v>
      </c>
    </row>
    <row r="17" spans="2:5" x14ac:dyDescent="0.2">
      <c r="B17" s="4" t="s">
        <v>13</v>
      </c>
      <c r="C17" s="13">
        <f>SUMIFS(Fluxo[Qtdade],Fluxo[Tipo],Estoque[[#Headers],[Entrada]],Fluxo[Insumo],Estoque[[#This Row],[Produto]])</f>
        <v>6</v>
      </c>
      <c r="D17" s="13">
        <f>SUMIFS(Fluxo[Qtdade],Fluxo[Tipo],Estoque[[#Headers],[Saída]],Fluxo[Insumo],Estoque[[#This Row],[Produto]])</f>
        <v>0</v>
      </c>
      <c r="E17" s="13">
        <f>Estoque[[#This Row],[Entrada]]-Estoque[[#This Row],[Saída]]</f>
        <v>6</v>
      </c>
    </row>
    <row r="18" spans="2:5" x14ac:dyDescent="0.2">
      <c r="B18" s="4" t="s">
        <v>14</v>
      </c>
      <c r="C18" s="13">
        <f>SUMIFS(Fluxo[Qtdade],Fluxo[Tipo],Estoque[[#Headers],[Entrada]],Fluxo[Insumo],Estoque[[#This Row],[Produto]])</f>
        <v>5</v>
      </c>
      <c r="D18" s="13">
        <f>SUMIFS(Fluxo[Qtdade],Fluxo[Tipo],Estoque[[#Headers],[Saída]],Fluxo[Insumo],Estoque[[#This Row],[Produto]])</f>
        <v>0</v>
      </c>
      <c r="E18" s="13">
        <f>Estoque[[#This Row],[Entrada]]-Estoque[[#This Row],[Saída]]</f>
        <v>5</v>
      </c>
    </row>
    <row r="19" spans="2:5" x14ac:dyDescent="0.2">
      <c r="B19" s="4" t="s">
        <v>15</v>
      </c>
      <c r="C19" s="13">
        <f>SUMIFS(Fluxo[Qtdade],Fluxo[Tipo],Estoque[[#Headers],[Entrada]],Fluxo[Insumo],Estoque[[#This Row],[Produto]])</f>
        <v>0</v>
      </c>
      <c r="D19" s="13">
        <f>SUMIFS(Fluxo[Qtdade],Fluxo[Tipo],Estoque[[#Headers],[Saída]],Fluxo[Insumo],Estoque[[#This Row],[Produto]])</f>
        <v>0</v>
      </c>
      <c r="E19" s="13">
        <f>Estoque[[#This Row],[Entrada]]-Estoque[[#This Row],[Saída]]</f>
        <v>0</v>
      </c>
    </row>
    <row r="20" spans="2:5" x14ac:dyDescent="0.2">
      <c r="B20" s="4" t="s">
        <v>16</v>
      </c>
      <c r="C20" s="13">
        <f>SUMIFS(Fluxo[Qtdade],Fluxo[Tipo],Estoque[[#Headers],[Entrada]],Fluxo[Insumo],Estoque[[#This Row],[Produto]])</f>
        <v>4</v>
      </c>
      <c r="D20" s="13">
        <f>SUMIFS(Fluxo[Qtdade],Fluxo[Tipo],Estoque[[#Headers],[Saída]],Fluxo[Insumo],Estoque[[#This Row],[Produto]])</f>
        <v>0</v>
      </c>
      <c r="E20" s="13">
        <f>Estoque[[#This Row],[Entrada]]-Estoque[[#This Row],[Saída]]</f>
        <v>4</v>
      </c>
    </row>
    <row r="21" spans="2:5" x14ac:dyDescent="0.2">
      <c r="B21" s="4" t="s">
        <v>17</v>
      </c>
      <c r="C21" s="13">
        <f>SUMIFS(Fluxo[Qtdade],Fluxo[Tipo],Estoque[[#Headers],[Entrada]],Fluxo[Insumo],Estoque[[#This Row],[Produto]])</f>
        <v>11</v>
      </c>
      <c r="D21" s="13">
        <f>SUMIFS(Fluxo[Qtdade],Fluxo[Tipo],Estoque[[#Headers],[Saída]],Fluxo[Insumo],Estoque[[#This Row],[Produto]])</f>
        <v>0</v>
      </c>
      <c r="E21" s="13">
        <f>Estoque[[#This Row],[Entrada]]-Estoque[[#This Row],[Saída]]</f>
        <v>11</v>
      </c>
    </row>
    <row r="22" spans="2:5" x14ac:dyDescent="0.2">
      <c r="B22" s="4" t="s">
        <v>18</v>
      </c>
      <c r="C22" s="13">
        <f>SUMIFS(Fluxo[Qtdade],Fluxo[Tipo],Estoque[[#Headers],[Entrada]],Fluxo[Insumo],Estoque[[#This Row],[Produto]])</f>
        <v>12</v>
      </c>
      <c r="D22" s="13">
        <f>SUMIFS(Fluxo[Qtdade],Fluxo[Tipo],Estoque[[#Headers],[Saída]],Fluxo[Insumo],Estoque[[#This Row],[Produto]])</f>
        <v>0</v>
      </c>
      <c r="E22" s="13">
        <f>Estoque[[#This Row],[Entrada]]-Estoque[[#This Row],[Saída]]</f>
        <v>12</v>
      </c>
    </row>
    <row r="23" spans="2:5" x14ac:dyDescent="0.2">
      <c r="B23" s="4" t="s">
        <v>19</v>
      </c>
      <c r="C23" s="13">
        <f>SUMIFS(Fluxo[Qtdade],Fluxo[Tipo],Estoque[[#Headers],[Entrada]],Fluxo[Insumo],Estoque[[#This Row],[Produto]])</f>
        <v>2</v>
      </c>
      <c r="D23" s="13">
        <f>SUMIFS(Fluxo[Qtdade],Fluxo[Tipo],Estoque[[#Headers],[Saída]],Fluxo[Insumo],Estoque[[#This Row],[Produto]])</f>
        <v>0</v>
      </c>
      <c r="E23" s="13">
        <f>Estoque[[#This Row],[Entrada]]-Estoque[[#This Row],[Saída]]</f>
        <v>2</v>
      </c>
    </row>
    <row r="24" spans="2:5" x14ac:dyDescent="0.2">
      <c r="B24" s="4" t="s">
        <v>20</v>
      </c>
      <c r="C24" s="13">
        <f>SUMIFS(Fluxo[Qtdade],Fluxo[Tipo],Estoque[[#Headers],[Entrada]],Fluxo[Insumo],Estoque[[#This Row],[Produto]])</f>
        <v>2</v>
      </c>
      <c r="D24" s="13">
        <f>SUMIFS(Fluxo[Qtdade],Fluxo[Tipo],Estoque[[#Headers],[Saída]],Fluxo[Insumo],Estoque[[#This Row],[Produto]])</f>
        <v>0</v>
      </c>
      <c r="E24" s="13">
        <f>Estoque[[#This Row],[Entrada]]-Estoque[[#This Row],[Saída]]</f>
        <v>2</v>
      </c>
    </row>
    <row r="25" spans="2:5" x14ac:dyDescent="0.2">
      <c r="B25" s="4" t="s">
        <v>21</v>
      </c>
      <c r="C25" s="13">
        <f>SUMIFS(Fluxo[Qtdade],Fluxo[Tipo],Estoque[[#Headers],[Entrada]],Fluxo[Insumo],Estoque[[#This Row],[Produto]])</f>
        <v>2</v>
      </c>
      <c r="D25" s="13">
        <f>SUMIFS(Fluxo[Qtdade],Fluxo[Tipo],Estoque[[#Headers],[Saída]],Fluxo[Insumo],Estoque[[#This Row],[Produto]])</f>
        <v>0</v>
      </c>
      <c r="E25" s="13">
        <f>Estoque[[#This Row],[Entrada]]-Estoque[[#This Row],[Saída]]</f>
        <v>2</v>
      </c>
    </row>
    <row r="26" spans="2:5" x14ac:dyDescent="0.2">
      <c r="B26" s="4" t="s">
        <v>22</v>
      </c>
      <c r="C26" s="13">
        <f>SUMIFS(Fluxo[Qtdade],Fluxo[Tipo],Estoque[[#Headers],[Entrada]],Fluxo[Insumo],Estoque[[#This Row],[Produto]])</f>
        <v>1</v>
      </c>
      <c r="D26" s="13">
        <f>SUMIFS(Fluxo[Qtdade],Fluxo[Tipo],Estoque[[#Headers],[Saída]],Fluxo[Insumo],Estoque[[#This Row],[Produto]])</f>
        <v>0</v>
      </c>
      <c r="E26" s="13">
        <f>Estoque[[#This Row],[Entrada]]-Estoque[[#This Row],[Saída]]</f>
        <v>1</v>
      </c>
    </row>
    <row r="27" spans="2:5" x14ac:dyDescent="0.2">
      <c r="B27" s="4" t="s">
        <v>23</v>
      </c>
      <c r="C27" s="13">
        <f>SUMIFS(Fluxo[Qtdade],Fluxo[Tipo],Estoque[[#Headers],[Entrada]],Fluxo[Insumo],Estoque[[#This Row],[Produto]])</f>
        <v>1</v>
      </c>
      <c r="D27" s="13">
        <f>SUMIFS(Fluxo[Qtdade],Fluxo[Tipo],Estoque[[#Headers],[Saída]],Fluxo[Insumo],Estoque[[#This Row],[Produto]])</f>
        <v>0</v>
      </c>
      <c r="E27" s="13">
        <f>Estoque[[#This Row],[Entrada]]-Estoque[[#This Row],[Saída]]</f>
        <v>1</v>
      </c>
    </row>
    <row r="28" spans="2:5" x14ac:dyDescent="0.2">
      <c r="B28" s="4" t="s">
        <v>24</v>
      </c>
      <c r="C28" s="13">
        <f>SUMIFS(Fluxo[Qtdade],Fluxo[Tipo],Estoque[[#Headers],[Entrada]],Fluxo[Insumo],Estoque[[#This Row],[Produto]])</f>
        <v>25</v>
      </c>
      <c r="D28" s="13">
        <f>SUMIFS(Fluxo[Qtdade],Fluxo[Tipo],Estoque[[#Headers],[Saída]],Fluxo[Insumo],Estoque[[#This Row],[Produto]])</f>
        <v>0</v>
      </c>
      <c r="E28" s="13">
        <f>Estoque[[#This Row],[Entrada]]-Estoque[[#This Row],[Saída]]</f>
        <v>25</v>
      </c>
    </row>
    <row r="29" spans="2:5" x14ac:dyDescent="0.2">
      <c r="B29" s="4" t="s">
        <v>25</v>
      </c>
      <c r="C29" s="13">
        <f>SUMIFS(Fluxo[Qtdade],Fluxo[Tipo],Estoque[[#Headers],[Entrada]],Fluxo[Insumo],Estoque[[#This Row],[Produto]])</f>
        <v>15</v>
      </c>
      <c r="D29" s="13">
        <f>SUMIFS(Fluxo[Qtdade],Fluxo[Tipo],Estoque[[#Headers],[Saída]],Fluxo[Insumo],Estoque[[#This Row],[Produto]])</f>
        <v>0</v>
      </c>
      <c r="E29" s="13">
        <f>Estoque[[#This Row],[Entrada]]-Estoque[[#This Row],[Saída]]</f>
        <v>15</v>
      </c>
    </row>
    <row r="30" spans="2:5" x14ac:dyDescent="0.2">
      <c r="B30" s="4" t="s">
        <v>26</v>
      </c>
      <c r="C30" s="13">
        <f>SUMIFS(Fluxo[Qtdade],Fluxo[Tipo],Estoque[[#Headers],[Entrada]],Fluxo[Insumo],Estoque[[#This Row],[Produto]])</f>
        <v>10</v>
      </c>
      <c r="D30" s="13">
        <f>SUMIFS(Fluxo[Qtdade],Fluxo[Tipo],Estoque[[#Headers],[Saída]],Fluxo[Insumo],Estoque[[#This Row],[Produto]])</f>
        <v>0</v>
      </c>
      <c r="E30" s="13">
        <f>Estoque[[#This Row],[Entrada]]-Estoque[[#This Row],[Saída]]</f>
        <v>10</v>
      </c>
    </row>
    <row r="31" spans="2:5" x14ac:dyDescent="0.2">
      <c r="B31" s="4" t="s">
        <v>27</v>
      </c>
      <c r="C31" s="13">
        <f>SUMIFS(Fluxo[Qtdade],Fluxo[Tipo],Estoque[[#Headers],[Entrada]],Fluxo[Insumo],Estoque[[#This Row],[Produto]])</f>
        <v>2</v>
      </c>
      <c r="D31" s="13">
        <f>SUMIFS(Fluxo[Qtdade],Fluxo[Tipo],Estoque[[#Headers],[Saída]],Fluxo[Insumo],Estoque[[#This Row],[Produto]])</f>
        <v>0</v>
      </c>
      <c r="E31" s="13">
        <f>Estoque[[#This Row],[Entrada]]-Estoque[[#This Row],[Saída]]</f>
        <v>2</v>
      </c>
    </row>
    <row r="32" spans="2:5" x14ac:dyDescent="0.2">
      <c r="B32" s="4" t="s">
        <v>28</v>
      </c>
      <c r="C32" s="13">
        <f>SUMIFS(Fluxo[Qtdade],Fluxo[Tipo],Estoque[[#Headers],[Entrada]],Fluxo[Insumo],Estoque[[#This Row],[Produto]])</f>
        <v>0</v>
      </c>
      <c r="D32" s="13">
        <f>SUMIFS(Fluxo[Qtdade],Fluxo[Tipo],Estoque[[#Headers],[Saída]],Fluxo[Insumo],Estoque[[#This Row],[Produto]])</f>
        <v>1</v>
      </c>
      <c r="E32" s="13">
        <f>Estoque[[#This Row],[Entrada]]-Estoque[[#This Row],[Saída]]</f>
        <v>-1</v>
      </c>
    </row>
    <row r="33" spans="2:5" x14ac:dyDescent="0.2">
      <c r="B33" s="4" t="s">
        <v>29</v>
      </c>
      <c r="C33" s="13">
        <f>SUMIFS(Fluxo[Qtdade],Fluxo[Tipo],Estoque[[#Headers],[Entrada]],Fluxo[Insumo],Estoque[[#This Row],[Produto]])</f>
        <v>8</v>
      </c>
      <c r="D33" s="13">
        <f>SUMIFS(Fluxo[Qtdade],Fluxo[Tipo],Estoque[[#Headers],[Saída]],Fluxo[Insumo],Estoque[[#This Row],[Produto]])</f>
        <v>0</v>
      </c>
      <c r="E33" s="13">
        <f>Estoque[[#This Row],[Entrada]]-Estoque[[#This Row],[Saída]]</f>
        <v>8</v>
      </c>
    </row>
    <row r="34" spans="2:5" x14ac:dyDescent="0.2">
      <c r="B34" s="4" t="s">
        <v>30</v>
      </c>
      <c r="C34" s="13">
        <f>SUMIFS(Fluxo[Qtdade],Fluxo[Tipo],Estoque[[#Headers],[Entrada]],Fluxo[Insumo],Estoque[[#This Row],[Produto]])</f>
        <v>4</v>
      </c>
      <c r="D34" s="13">
        <f>SUMIFS(Fluxo[Qtdade],Fluxo[Tipo],Estoque[[#Headers],[Saída]],Fluxo[Insumo],Estoque[[#This Row],[Produto]])</f>
        <v>0</v>
      </c>
      <c r="E34" s="13">
        <f>Estoque[[#This Row],[Entrada]]-Estoque[[#This Row],[Saída]]</f>
        <v>4</v>
      </c>
    </row>
    <row r="35" spans="2:5" x14ac:dyDescent="0.2">
      <c r="B35" s="4" t="s">
        <v>31</v>
      </c>
      <c r="C35" s="13">
        <f>SUMIFS(Fluxo[Qtdade],Fluxo[Tipo],Estoque[[#Headers],[Entrada]],Fluxo[Insumo],Estoque[[#This Row],[Produto]])</f>
        <v>40</v>
      </c>
      <c r="D35" s="13">
        <f>SUMIFS(Fluxo[Qtdade],Fluxo[Tipo],Estoque[[#Headers],[Saída]],Fluxo[Insumo],Estoque[[#This Row],[Produto]])</f>
        <v>0</v>
      </c>
      <c r="E35" s="13">
        <f>Estoque[[#This Row],[Entrada]]-Estoque[[#This Row],[Saída]]</f>
        <v>40</v>
      </c>
    </row>
    <row r="36" spans="2:5" x14ac:dyDescent="0.2">
      <c r="B36" s="4" t="s">
        <v>32</v>
      </c>
      <c r="C36" s="13">
        <f>SUMIFS(Fluxo[Qtdade],Fluxo[Tipo],Estoque[[#Headers],[Entrada]],Fluxo[Insumo],Estoque[[#This Row],[Produto]])</f>
        <v>6</v>
      </c>
      <c r="D36" s="13">
        <f>SUMIFS(Fluxo[Qtdade],Fluxo[Tipo],Estoque[[#Headers],[Saída]],Fluxo[Insumo],Estoque[[#This Row],[Produto]])</f>
        <v>0</v>
      </c>
      <c r="E36" s="13">
        <f>Estoque[[#This Row],[Entrada]]-Estoque[[#This Row],[Saída]]</f>
        <v>6</v>
      </c>
    </row>
    <row r="37" spans="2:5" x14ac:dyDescent="0.2">
      <c r="B37" s="4" t="s">
        <v>33</v>
      </c>
      <c r="C37" s="13">
        <f>SUMIFS(Fluxo[Qtdade],Fluxo[Tipo],Estoque[[#Headers],[Entrada]],Fluxo[Insumo],Estoque[[#This Row],[Produto]])</f>
        <v>1</v>
      </c>
      <c r="D37" s="13">
        <f>SUMIFS(Fluxo[Qtdade],Fluxo[Tipo],Estoque[[#Headers],[Saída]],Fluxo[Insumo],Estoque[[#This Row],[Produto]])</f>
        <v>0</v>
      </c>
      <c r="E37" s="13">
        <f>Estoque[[#This Row],[Entrada]]-Estoque[[#This Row],[Saída]]</f>
        <v>1</v>
      </c>
    </row>
    <row r="38" spans="2:5" x14ac:dyDescent="0.2">
      <c r="B38" s="4" t="s">
        <v>34</v>
      </c>
      <c r="C38" s="13">
        <f>SUMIFS(Fluxo[Qtdade],Fluxo[Tipo],Estoque[[#Headers],[Entrada]],Fluxo[Insumo],Estoque[[#This Row],[Produto]])</f>
        <v>25</v>
      </c>
      <c r="D38" s="13">
        <f>SUMIFS(Fluxo[Qtdade],Fluxo[Tipo],Estoque[[#Headers],[Saída]],Fluxo[Insumo],Estoque[[#This Row],[Produto]])</f>
        <v>0</v>
      </c>
      <c r="E38" s="13">
        <f>Estoque[[#This Row],[Entrada]]-Estoque[[#This Row],[Saída]]</f>
        <v>25</v>
      </c>
    </row>
    <row r="39" spans="2:5" x14ac:dyDescent="0.2">
      <c r="B39" s="4" t="s">
        <v>35</v>
      </c>
      <c r="C39" s="13">
        <f>SUMIFS(Fluxo[Qtdade],Fluxo[Tipo],Estoque[[#Headers],[Entrada]],Fluxo[Insumo],Estoque[[#This Row],[Produto]])</f>
        <v>60</v>
      </c>
      <c r="D39" s="13">
        <f>SUMIFS(Fluxo[Qtdade],Fluxo[Tipo],Estoque[[#Headers],[Saída]],Fluxo[Insumo],Estoque[[#This Row],[Produto]])</f>
        <v>0</v>
      </c>
      <c r="E39" s="13">
        <f>Estoque[[#This Row],[Entrada]]-Estoque[[#This Row],[Saída]]</f>
        <v>60</v>
      </c>
    </row>
    <row r="40" spans="2:5" x14ac:dyDescent="0.2">
      <c r="B40" s="4" t="s">
        <v>36</v>
      </c>
      <c r="C40" s="13">
        <f>SUMIFS(Fluxo[Qtdade],Fluxo[Tipo],Estoque[[#Headers],[Entrada]],Fluxo[Insumo],Estoque[[#This Row],[Produto]])</f>
        <v>2</v>
      </c>
      <c r="D40" s="13">
        <f>SUMIFS(Fluxo[Qtdade],Fluxo[Tipo],Estoque[[#Headers],[Saída]],Fluxo[Insumo],Estoque[[#This Row],[Produto]])</f>
        <v>0</v>
      </c>
      <c r="E40" s="13">
        <f>Estoque[[#This Row],[Entrada]]-Estoque[[#This Row],[Saída]]</f>
        <v>2</v>
      </c>
    </row>
    <row r="41" spans="2:5" x14ac:dyDescent="0.2">
      <c r="B41" s="4" t="s">
        <v>37</v>
      </c>
      <c r="C41" s="13">
        <f>SUMIFS(Fluxo[Qtdade],Fluxo[Tipo],Estoque[[#Headers],[Entrada]],Fluxo[Insumo],Estoque[[#This Row],[Produto]])</f>
        <v>1</v>
      </c>
      <c r="D41" s="13">
        <f>SUMIFS(Fluxo[Qtdade],Fluxo[Tipo],Estoque[[#Headers],[Saída]],Fluxo[Insumo],Estoque[[#This Row],[Produto]])</f>
        <v>0</v>
      </c>
      <c r="E41" s="13">
        <f>Estoque[[#This Row],[Entrada]]-Estoque[[#This Row],[Saída]]</f>
        <v>1</v>
      </c>
    </row>
    <row r="42" spans="2:5" x14ac:dyDescent="0.2">
      <c r="B42" s="4" t="s">
        <v>38</v>
      </c>
      <c r="C42" s="13">
        <f>SUMIFS(Fluxo[Qtdade],Fluxo[Tipo],Estoque[[#Headers],[Entrada]],Fluxo[Insumo],Estoque[[#This Row],[Produto]])</f>
        <v>3</v>
      </c>
      <c r="D42" s="13">
        <f>SUMIFS(Fluxo[Qtdade],Fluxo[Tipo],Estoque[[#Headers],[Saída]],Fluxo[Insumo],Estoque[[#This Row],[Produto]])</f>
        <v>0</v>
      </c>
      <c r="E42" s="13">
        <f>Estoque[[#This Row],[Entrada]]-Estoque[[#This Row],[Saída]]</f>
        <v>3</v>
      </c>
    </row>
    <row r="43" spans="2:5" x14ac:dyDescent="0.2">
      <c r="B43" s="4" t="s">
        <v>39</v>
      </c>
      <c r="C43" s="13">
        <f>SUMIFS(Fluxo[Qtdade],Fluxo[Tipo],Estoque[[#Headers],[Entrada]],Fluxo[Insumo],Estoque[[#This Row],[Produto]])</f>
        <v>1</v>
      </c>
      <c r="D43" s="13">
        <f>SUMIFS(Fluxo[Qtdade],Fluxo[Tipo],Estoque[[#Headers],[Saída]],Fluxo[Insumo],Estoque[[#This Row],[Produto]])</f>
        <v>0</v>
      </c>
      <c r="E43" s="13">
        <f>Estoque[[#This Row],[Entrada]]-Estoque[[#This Row],[Saída]]</f>
        <v>1</v>
      </c>
    </row>
    <row r="44" spans="2:5" x14ac:dyDescent="0.2">
      <c r="B44" s="4" t="s">
        <v>40</v>
      </c>
      <c r="C44" s="13">
        <f>SUMIFS(Fluxo[Qtdade],Fluxo[Tipo],Estoque[[#Headers],[Entrada]],Fluxo[Insumo],Estoque[[#This Row],[Produto]])</f>
        <v>2</v>
      </c>
      <c r="D44" s="13">
        <f>SUMIFS(Fluxo[Qtdade],Fluxo[Tipo],Estoque[[#Headers],[Saída]],Fluxo[Insumo],Estoque[[#This Row],[Produto]])</f>
        <v>0</v>
      </c>
      <c r="E44" s="13">
        <f>Estoque[[#This Row],[Entrada]]-Estoque[[#This Row],[Saída]]</f>
        <v>2</v>
      </c>
    </row>
    <row r="45" spans="2:5" x14ac:dyDescent="0.2">
      <c r="B45" s="4" t="s">
        <v>41</v>
      </c>
      <c r="C45" s="13">
        <f>SUMIFS(Fluxo[Qtdade],Fluxo[Tipo],Estoque[[#Headers],[Entrada]],Fluxo[Insumo],Estoque[[#This Row],[Produto]])</f>
        <v>5</v>
      </c>
      <c r="D45" s="13">
        <f>SUMIFS(Fluxo[Qtdade],Fluxo[Tipo],Estoque[[#Headers],[Saída]],Fluxo[Insumo],Estoque[[#This Row],[Produto]])</f>
        <v>0</v>
      </c>
      <c r="E45" s="13">
        <f>Estoque[[#This Row],[Entrada]]-Estoque[[#This Row],[Saída]]</f>
        <v>5</v>
      </c>
    </row>
    <row r="46" spans="2:5" x14ac:dyDescent="0.2">
      <c r="B46" s="4" t="s">
        <v>42</v>
      </c>
      <c r="C46" s="13">
        <f>SUMIFS(Fluxo[Qtdade],Fluxo[Tipo],Estoque[[#Headers],[Entrada]],Fluxo[Insumo],Estoque[[#This Row],[Produto]])</f>
        <v>2</v>
      </c>
      <c r="D46" s="13">
        <f>SUMIFS(Fluxo[Qtdade],Fluxo[Tipo],Estoque[[#Headers],[Saída]],Fluxo[Insumo],Estoque[[#This Row],[Produto]])</f>
        <v>0</v>
      </c>
      <c r="E46" s="13">
        <f>Estoque[[#This Row],[Entrada]]-Estoque[[#This Row],[Saída]]</f>
        <v>2</v>
      </c>
    </row>
    <row r="47" spans="2:5" x14ac:dyDescent="0.2">
      <c r="B47" s="4" t="s">
        <v>43</v>
      </c>
      <c r="C47" s="13">
        <f>SUMIFS(Fluxo[Qtdade],Fluxo[Tipo],Estoque[[#Headers],[Entrada]],Fluxo[Insumo],Estoque[[#This Row],[Produto]])</f>
        <v>8</v>
      </c>
      <c r="D47" s="13">
        <f>SUMIFS(Fluxo[Qtdade],Fluxo[Tipo],Estoque[[#Headers],[Saída]],Fluxo[Insumo],Estoque[[#This Row],[Produto]])</f>
        <v>0</v>
      </c>
      <c r="E47" s="13">
        <f>Estoque[[#This Row],[Entrada]]-Estoque[[#This Row],[Saída]]</f>
        <v>8</v>
      </c>
    </row>
    <row r="48" spans="2:5" x14ac:dyDescent="0.2">
      <c r="B48" s="4" t="s">
        <v>44</v>
      </c>
      <c r="C48" s="13">
        <f>SUMIFS(Fluxo[Qtdade],Fluxo[Tipo],Estoque[[#Headers],[Entrada]],Fluxo[Insumo],Estoque[[#This Row],[Produto]])</f>
        <v>13</v>
      </c>
      <c r="D48" s="13">
        <f>SUMIFS(Fluxo[Qtdade],Fluxo[Tipo],Estoque[[#Headers],[Saída]],Fluxo[Insumo],Estoque[[#This Row],[Produto]])</f>
        <v>0</v>
      </c>
      <c r="E48" s="13">
        <f>Estoque[[#This Row],[Entrada]]-Estoque[[#This Row],[Saída]]</f>
        <v>13</v>
      </c>
    </row>
    <row r="49" spans="2:5" x14ac:dyDescent="0.2">
      <c r="B49" s="4" t="s">
        <v>45</v>
      </c>
      <c r="C49" s="13">
        <f>SUMIFS(Fluxo[Qtdade],Fluxo[Tipo],Estoque[[#Headers],[Entrada]],Fluxo[Insumo],Estoque[[#This Row],[Produto]])</f>
        <v>0</v>
      </c>
      <c r="D49" s="13">
        <f>SUMIFS(Fluxo[Qtdade],Fluxo[Tipo],Estoque[[#Headers],[Saída]],Fluxo[Insumo],Estoque[[#This Row],[Produto]])</f>
        <v>1</v>
      </c>
      <c r="E49" s="13">
        <f>Estoque[[#This Row],[Entrada]]-Estoque[[#This Row],[Saída]]</f>
        <v>-1</v>
      </c>
    </row>
    <row r="50" spans="2:5" x14ac:dyDescent="0.2">
      <c r="B50" s="4" t="s">
        <v>46</v>
      </c>
      <c r="C50" s="13">
        <f>SUMIFS(Fluxo[Qtdade],Fluxo[Tipo],Estoque[[#Headers],[Entrada]],Fluxo[Insumo],Estoque[[#This Row],[Produto]])</f>
        <v>12</v>
      </c>
      <c r="D50" s="13">
        <f>SUMIFS(Fluxo[Qtdade],Fluxo[Tipo],Estoque[[#Headers],[Saída]],Fluxo[Insumo],Estoque[[#This Row],[Produto]])</f>
        <v>0</v>
      </c>
      <c r="E50" s="13">
        <f>Estoque[[#This Row],[Entrada]]-Estoque[[#This Row],[Saída]]</f>
        <v>12</v>
      </c>
    </row>
    <row r="51" spans="2:5" x14ac:dyDescent="0.2">
      <c r="B51" s="4" t="s">
        <v>47</v>
      </c>
      <c r="C51" s="13">
        <f>SUMIFS(Fluxo[Qtdade],Fluxo[Tipo],Estoque[[#Headers],[Entrada]],Fluxo[Insumo],Estoque[[#This Row],[Produto]])</f>
        <v>20</v>
      </c>
      <c r="D51" s="13">
        <f>SUMIFS(Fluxo[Qtdade],Fluxo[Tipo],Estoque[[#Headers],[Saída]],Fluxo[Insumo],Estoque[[#This Row],[Produto]])</f>
        <v>0</v>
      </c>
      <c r="E51" s="13">
        <f>Estoque[[#This Row],[Entrada]]-Estoque[[#This Row],[Saída]]</f>
        <v>20</v>
      </c>
    </row>
    <row r="52" spans="2:5" x14ac:dyDescent="0.2">
      <c r="B52" s="4" t="s">
        <v>48</v>
      </c>
      <c r="C52" s="13">
        <f>SUMIFS(Fluxo[Qtdade],Fluxo[Tipo],Estoque[[#Headers],[Entrada]],Fluxo[Insumo],Estoque[[#This Row],[Produto]])</f>
        <v>1100</v>
      </c>
      <c r="D52" s="13">
        <f>SUMIFS(Fluxo[Qtdade],Fluxo[Tipo],Estoque[[#Headers],[Saída]],Fluxo[Insumo],Estoque[[#This Row],[Produto]])</f>
        <v>0</v>
      </c>
      <c r="E52" s="13">
        <f>Estoque[[#This Row],[Entrada]]-Estoque[[#This Row],[Saída]]</f>
        <v>1100</v>
      </c>
    </row>
    <row r="53" spans="2:5" x14ac:dyDescent="0.2">
      <c r="B53" s="4" t="s">
        <v>49</v>
      </c>
      <c r="C53" s="13">
        <f>SUMIFS(Fluxo[Qtdade],Fluxo[Tipo],Estoque[[#Headers],[Entrada]],Fluxo[Insumo],Estoque[[#This Row],[Produto]])</f>
        <v>700</v>
      </c>
      <c r="D53" s="13">
        <f>SUMIFS(Fluxo[Qtdade],Fluxo[Tipo],Estoque[[#Headers],[Saída]],Fluxo[Insumo],Estoque[[#This Row],[Produto]])</f>
        <v>0</v>
      </c>
      <c r="E53" s="13">
        <f>Estoque[[#This Row],[Entrada]]-Estoque[[#This Row],[Saída]]</f>
        <v>700</v>
      </c>
    </row>
    <row r="54" spans="2:5" x14ac:dyDescent="0.2">
      <c r="B54" s="4" t="s">
        <v>50</v>
      </c>
      <c r="C54" s="13">
        <f>SUMIFS(Fluxo[Qtdade],Fluxo[Tipo],Estoque[[#Headers],[Entrada]],Fluxo[Insumo],Estoque[[#This Row],[Produto]])</f>
        <v>154</v>
      </c>
      <c r="D54" s="13">
        <f>SUMIFS(Fluxo[Qtdade],Fluxo[Tipo],Estoque[[#Headers],[Saída]],Fluxo[Insumo],Estoque[[#This Row],[Produto]])</f>
        <v>0</v>
      </c>
      <c r="E54" s="13">
        <f>Estoque[[#This Row],[Entrada]]-Estoque[[#This Row],[Saída]]</f>
        <v>154</v>
      </c>
    </row>
    <row r="55" spans="2:5" x14ac:dyDescent="0.2">
      <c r="B55" s="4" t="s">
        <v>51</v>
      </c>
      <c r="C55" s="13">
        <f>SUMIFS(Fluxo[Qtdade],Fluxo[Tipo],Estoque[[#Headers],[Entrada]],Fluxo[Insumo],Estoque[[#This Row],[Produto]])</f>
        <v>2</v>
      </c>
      <c r="D55" s="13">
        <f>SUMIFS(Fluxo[Qtdade],Fluxo[Tipo],Estoque[[#Headers],[Saída]],Fluxo[Insumo],Estoque[[#This Row],[Produto]])</f>
        <v>0</v>
      </c>
      <c r="E55" s="13">
        <f>Estoque[[#This Row],[Entrada]]-Estoque[[#This Row],[Saída]]</f>
        <v>2</v>
      </c>
    </row>
    <row r="56" spans="2:5" x14ac:dyDescent="0.2">
      <c r="B56" s="4" t="s">
        <v>52</v>
      </c>
      <c r="C56" s="13">
        <f>SUMIFS(Fluxo[Qtdade],Fluxo[Tipo],Estoque[[#Headers],[Entrada]],Fluxo[Insumo],Estoque[[#This Row],[Produto]])</f>
        <v>1</v>
      </c>
      <c r="D56" s="13">
        <f>SUMIFS(Fluxo[Qtdade],Fluxo[Tipo],Estoque[[#Headers],[Saída]],Fluxo[Insumo],Estoque[[#This Row],[Produto]])</f>
        <v>0</v>
      </c>
      <c r="E56" s="13">
        <f>Estoque[[#This Row],[Entrada]]-Estoque[[#This Row],[Saída]]</f>
        <v>1</v>
      </c>
    </row>
    <row r="57" spans="2:5" x14ac:dyDescent="0.2">
      <c r="B57" s="4" t="s">
        <v>53</v>
      </c>
      <c r="C57" s="13">
        <f>SUMIFS(Fluxo[Qtdade],Fluxo[Tipo],Estoque[[#Headers],[Entrada]],Fluxo[Insumo],Estoque[[#This Row],[Produto]])</f>
        <v>1</v>
      </c>
      <c r="D57" s="13">
        <f>SUMIFS(Fluxo[Qtdade],Fluxo[Tipo],Estoque[[#Headers],[Saída]],Fluxo[Insumo],Estoque[[#This Row],[Produto]])</f>
        <v>0</v>
      </c>
      <c r="E57" s="13">
        <f>Estoque[[#This Row],[Entrada]]-Estoque[[#This Row],[Saída]]</f>
        <v>1</v>
      </c>
    </row>
    <row r="58" spans="2:5" x14ac:dyDescent="0.2">
      <c r="B58" s="4" t="s">
        <v>54</v>
      </c>
      <c r="C58" s="13">
        <f>SUMIFS(Fluxo[Qtdade],Fluxo[Tipo],Estoque[[#Headers],[Entrada]],Fluxo[Insumo],Estoque[[#This Row],[Produto]])</f>
        <v>12</v>
      </c>
      <c r="D58" s="13">
        <f>SUMIFS(Fluxo[Qtdade],Fluxo[Tipo],Estoque[[#Headers],[Saída]],Fluxo[Insumo],Estoque[[#This Row],[Produto]])</f>
        <v>0</v>
      </c>
      <c r="E58" s="13">
        <f>Estoque[[#This Row],[Entrada]]-Estoque[[#This Row],[Saída]]</f>
        <v>12</v>
      </c>
    </row>
    <row r="59" spans="2:5" x14ac:dyDescent="0.2">
      <c r="B59" s="4" t="s">
        <v>55</v>
      </c>
      <c r="C59" s="13">
        <f>SUMIFS(Fluxo[Qtdade],Fluxo[Tipo],Estoque[[#Headers],[Entrada]],Fluxo[Insumo],Estoque[[#This Row],[Produto]])</f>
        <v>30</v>
      </c>
      <c r="D59" s="13">
        <f>SUMIFS(Fluxo[Qtdade],Fluxo[Tipo],Estoque[[#Headers],[Saída]],Fluxo[Insumo],Estoque[[#This Row],[Produto]])</f>
        <v>0</v>
      </c>
      <c r="E59" s="13">
        <f>Estoque[[#This Row],[Entrada]]-Estoque[[#This Row],[Saída]]</f>
        <v>30</v>
      </c>
    </row>
    <row r="60" spans="2:5" x14ac:dyDescent="0.2">
      <c r="B60" s="4" t="s">
        <v>56</v>
      </c>
      <c r="C60" s="13">
        <f>SUMIFS(Fluxo[Qtdade],Fluxo[Tipo],Estoque[[#Headers],[Entrada]],Fluxo[Insumo],Estoque[[#This Row],[Produto]])</f>
        <v>2</v>
      </c>
      <c r="D60" s="13">
        <f>SUMIFS(Fluxo[Qtdade],Fluxo[Tipo],Estoque[[#Headers],[Saída]],Fluxo[Insumo],Estoque[[#This Row],[Produto]])</f>
        <v>0</v>
      </c>
      <c r="E60" s="13">
        <f>Estoque[[#This Row],[Entrada]]-Estoque[[#This Row],[Saída]]</f>
        <v>2</v>
      </c>
    </row>
    <row r="61" spans="2:5" x14ac:dyDescent="0.2">
      <c r="B61" s="4" t="s">
        <v>57</v>
      </c>
      <c r="C61" s="13">
        <f>SUMIFS(Fluxo[Qtdade],Fluxo[Tipo],Estoque[[#Headers],[Entrada]],Fluxo[Insumo],Estoque[[#This Row],[Produto]])</f>
        <v>3</v>
      </c>
      <c r="D61" s="13">
        <f>SUMIFS(Fluxo[Qtdade],Fluxo[Tipo],Estoque[[#Headers],[Saída]],Fluxo[Insumo],Estoque[[#This Row],[Produto]])</f>
        <v>0</v>
      </c>
      <c r="E61" s="13">
        <f>Estoque[[#This Row],[Entrada]]-Estoque[[#This Row],[Saída]]</f>
        <v>3</v>
      </c>
    </row>
    <row r="62" spans="2:5" x14ac:dyDescent="0.2">
      <c r="B62" s="4" t="s">
        <v>58</v>
      </c>
      <c r="C62" s="13">
        <f>SUMIFS(Fluxo[Qtdade],Fluxo[Tipo],Estoque[[#Headers],[Entrada]],Fluxo[Insumo],Estoque[[#This Row],[Produto]])</f>
        <v>4</v>
      </c>
      <c r="D62" s="13">
        <f>SUMIFS(Fluxo[Qtdade],Fluxo[Tipo],Estoque[[#Headers],[Saída]],Fluxo[Insumo],Estoque[[#This Row],[Produto]])</f>
        <v>0</v>
      </c>
      <c r="E62" s="13">
        <f>Estoque[[#This Row],[Entrada]]-Estoque[[#This Row],[Saída]]</f>
        <v>4</v>
      </c>
    </row>
    <row r="63" spans="2:5" x14ac:dyDescent="0.2">
      <c r="B63" s="4" t="s">
        <v>59</v>
      </c>
      <c r="C63" s="13">
        <f>SUMIFS(Fluxo[Qtdade],Fluxo[Tipo],Estoque[[#Headers],[Entrada]],Fluxo[Insumo],Estoque[[#This Row],[Produto]])</f>
        <v>3</v>
      </c>
      <c r="D63" s="13">
        <f>SUMIFS(Fluxo[Qtdade],Fluxo[Tipo],Estoque[[#Headers],[Saída]],Fluxo[Insumo],Estoque[[#This Row],[Produto]])</f>
        <v>0</v>
      </c>
      <c r="E63" s="13">
        <f>Estoque[[#This Row],[Entrada]]-Estoque[[#This Row],[Saída]]</f>
        <v>3</v>
      </c>
    </row>
    <row r="64" spans="2:5" x14ac:dyDescent="0.2">
      <c r="B64" s="4" t="s">
        <v>60</v>
      </c>
      <c r="C64" s="13">
        <f>SUMIFS(Fluxo[Qtdade],Fluxo[Tipo],Estoque[[#Headers],[Entrada]],Fluxo[Insumo],Estoque[[#This Row],[Produto]])</f>
        <v>2</v>
      </c>
      <c r="D64" s="13">
        <f>SUMIFS(Fluxo[Qtdade],Fluxo[Tipo],Estoque[[#Headers],[Saída]],Fluxo[Insumo],Estoque[[#This Row],[Produto]])</f>
        <v>0</v>
      </c>
      <c r="E64" s="13">
        <f>Estoque[[#This Row],[Entrada]]-Estoque[[#This Row],[Saída]]</f>
        <v>2</v>
      </c>
    </row>
    <row r="65" spans="2:5" x14ac:dyDescent="0.2">
      <c r="B65" s="4" t="s">
        <v>61</v>
      </c>
      <c r="C65" s="13">
        <f>SUMIFS(Fluxo[Qtdade],Fluxo[Tipo],Estoque[[#Headers],[Entrada]],Fluxo[Insumo],Estoque[[#This Row],[Produto]])</f>
        <v>23</v>
      </c>
      <c r="D65" s="13">
        <f>SUMIFS(Fluxo[Qtdade],Fluxo[Tipo],Estoque[[#Headers],[Saída]],Fluxo[Insumo],Estoque[[#This Row],[Produto]])</f>
        <v>0</v>
      </c>
      <c r="E65" s="13">
        <f>Estoque[[#This Row],[Entrada]]-Estoque[[#This Row],[Saída]]</f>
        <v>23</v>
      </c>
    </row>
    <row r="66" spans="2:5" x14ac:dyDescent="0.2">
      <c r="B66" s="4" t="s">
        <v>62</v>
      </c>
      <c r="C66" s="13">
        <f>SUMIFS(Fluxo[Qtdade],Fluxo[Tipo],Estoque[[#Headers],[Entrada]],Fluxo[Insumo],Estoque[[#This Row],[Produto]])</f>
        <v>3</v>
      </c>
      <c r="D66" s="13">
        <f>SUMIFS(Fluxo[Qtdade],Fluxo[Tipo],Estoque[[#Headers],[Saída]],Fluxo[Insumo],Estoque[[#This Row],[Produto]])</f>
        <v>0</v>
      </c>
      <c r="E66" s="13">
        <f>Estoque[[#This Row],[Entrada]]-Estoque[[#This Row],[Saída]]</f>
        <v>3</v>
      </c>
    </row>
    <row r="67" spans="2:5" x14ac:dyDescent="0.2">
      <c r="B67" s="4" t="s">
        <v>63</v>
      </c>
      <c r="C67" s="13">
        <f>SUMIFS(Fluxo[Qtdade],Fluxo[Tipo],Estoque[[#Headers],[Entrada]],Fluxo[Insumo],Estoque[[#This Row],[Produto]])</f>
        <v>8</v>
      </c>
      <c r="D67" s="13">
        <f>SUMIFS(Fluxo[Qtdade],Fluxo[Tipo],Estoque[[#Headers],[Saída]],Fluxo[Insumo],Estoque[[#This Row],[Produto]])</f>
        <v>0</v>
      </c>
      <c r="E67" s="13">
        <f>Estoque[[#This Row],[Entrada]]-Estoque[[#This Row],[Saída]]</f>
        <v>8</v>
      </c>
    </row>
    <row r="68" spans="2:5" x14ac:dyDescent="0.2">
      <c r="B68" s="4" t="s">
        <v>64</v>
      </c>
      <c r="C68" s="13">
        <f>SUMIFS(Fluxo[Qtdade],Fluxo[Tipo],Estoque[[#Headers],[Entrada]],Fluxo[Insumo],Estoque[[#This Row],[Produto]])</f>
        <v>22</v>
      </c>
      <c r="D68" s="13">
        <f>SUMIFS(Fluxo[Qtdade],Fluxo[Tipo],Estoque[[#Headers],[Saída]],Fluxo[Insumo],Estoque[[#This Row],[Produto]])</f>
        <v>0</v>
      </c>
      <c r="E68" s="13">
        <f>Estoque[[#This Row],[Entrada]]-Estoque[[#This Row],[Saída]]</f>
        <v>22</v>
      </c>
    </row>
    <row r="69" spans="2:5" x14ac:dyDescent="0.2">
      <c r="B69" s="4" t="s">
        <v>65</v>
      </c>
      <c r="C69" s="13">
        <f>SUMIFS(Fluxo[Qtdade],Fluxo[Tipo],Estoque[[#Headers],[Entrada]],Fluxo[Insumo],Estoque[[#This Row],[Produto]])</f>
        <v>1</v>
      </c>
      <c r="D69" s="13">
        <f>SUMIFS(Fluxo[Qtdade],Fluxo[Tipo],Estoque[[#Headers],[Saída]],Fluxo[Insumo],Estoque[[#This Row],[Produto]])</f>
        <v>0</v>
      </c>
      <c r="E69" s="13">
        <f>Estoque[[#This Row],[Entrada]]-Estoque[[#This Row],[Saída]]</f>
        <v>1</v>
      </c>
    </row>
    <row r="70" spans="2:5" x14ac:dyDescent="0.2">
      <c r="B70" s="4" t="s">
        <v>66</v>
      </c>
      <c r="C70" s="13">
        <f>SUMIFS(Fluxo[Qtdade],Fluxo[Tipo],Estoque[[#Headers],[Entrada]],Fluxo[Insumo],Estoque[[#This Row],[Produto]])</f>
        <v>12</v>
      </c>
      <c r="D70" s="13">
        <f>SUMIFS(Fluxo[Qtdade],Fluxo[Tipo],Estoque[[#Headers],[Saída]],Fluxo[Insumo],Estoque[[#This Row],[Produto]])</f>
        <v>0</v>
      </c>
      <c r="E70" s="13">
        <f>Estoque[[#This Row],[Entrada]]-Estoque[[#This Row],[Saída]]</f>
        <v>12</v>
      </c>
    </row>
    <row r="71" spans="2:5" x14ac:dyDescent="0.2">
      <c r="B71" s="4" t="s">
        <v>67</v>
      </c>
      <c r="C71" s="13">
        <f>SUMIFS(Fluxo[Qtdade],Fluxo[Tipo],Estoque[[#Headers],[Entrada]],Fluxo[Insumo],Estoque[[#This Row],[Produto]])</f>
        <v>15</v>
      </c>
      <c r="D71" s="13">
        <f>SUMIFS(Fluxo[Qtdade],Fluxo[Tipo],Estoque[[#Headers],[Saída]],Fluxo[Insumo],Estoque[[#This Row],[Produto]])</f>
        <v>0</v>
      </c>
      <c r="E71" s="13">
        <f>Estoque[[#This Row],[Entrada]]-Estoque[[#This Row],[Saída]]</f>
        <v>15</v>
      </c>
    </row>
    <row r="72" spans="2:5" x14ac:dyDescent="0.2">
      <c r="B72" s="4" t="s">
        <v>68</v>
      </c>
      <c r="C72" s="13">
        <f>SUMIFS(Fluxo[Qtdade],Fluxo[Tipo],Estoque[[#Headers],[Entrada]],Fluxo[Insumo],Estoque[[#This Row],[Produto]])</f>
        <v>8</v>
      </c>
      <c r="D72" s="13">
        <f>SUMIFS(Fluxo[Qtdade],Fluxo[Tipo],Estoque[[#Headers],[Saída]],Fluxo[Insumo],Estoque[[#This Row],[Produto]])</f>
        <v>0</v>
      </c>
      <c r="E72" s="13">
        <f>Estoque[[#This Row],[Entrada]]-Estoque[[#This Row],[Saída]]</f>
        <v>8</v>
      </c>
    </row>
    <row r="73" spans="2:5" x14ac:dyDescent="0.2">
      <c r="B73" s="4" t="s">
        <v>69</v>
      </c>
      <c r="C73" s="13">
        <f>SUMIFS(Fluxo[Qtdade],Fluxo[Tipo],Estoque[[#Headers],[Entrada]],Fluxo[Insumo],Estoque[[#This Row],[Produto]])</f>
        <v>10</v>
      </c>
      <c r="D73" s="13">
        <f>SUMIFS(Fluxo[Qtdade],Fluxo[Tipo],Estoque[[#Headers],[Saída]],Fluxo[Insumo],Estoque[[#This Row],[Produto]])</f>
        <v>0</v>
      </c>
      <c r="E73" s="13">
        <f>Estoque[[#This Row],[Entrada]]-Estoque[[#This Row],[Saída]]</f>
        <v>10</v>
      </c>
    </row>
    <row r="74" spans="2:5" x14ac:dyDescent="0.2">
      <c r="B74" s="4" t="s">
        <v>70</v>
      </c>
      <c r="C74" s="13">
        <f>SUMIFS(Fluxo[Qtdade],Fluxo[Tipo],Estoque[[#Headers],[Entrada]],Fluxo[Insumo],Estoque[[#This Row],[Produto]])</f>
        <v>23</v>
      </c>
      <c r="D74" s="13">
        <f>SUMIFS(Fluxo[Qtdade],Fluxo[Tipo],Estoque[[#Headers],[Saída]],Fluxo[Insumo],Estoque[[#This Row],[Produto]])</f>
        <v>0</v>
      </c>
      <c r="E74" s="13">
        <f>Estoque[[#This Row],[Entrada]]-Estoque[[#This Row],[Saída]]</f>
        <v>23</v>
      </c>
    </row>
    <row r="75" spans="2:5" x14ac:dyDescent="0.2">
      <c r="B75" s="4" t="s">
        <v>71</v>
      </c>
      <c r="C75" s="13">
        <f>SUMIFS(Fluxo[Qtdade],Fluxo[Tipo],Estoque[[#Headers],[Entrada]],Fluxo[Insumo],Estoque[[#This Row],[Produto]])</f>
        <v>20</v>
      </c>
      <c r="D75" s="13">
        <f>SUMIFS(Fluxo[Qtdade],Fluxo[Tipo],Estoque[[#Headers],[Saída]],Fluxo[Insumo],Estoque[[#This Row],[Produto]])</f>
        <v>0</v>
      </c>
      <c r="E75" s="13">
        <f>Estoque[[#This Row],[Entrada]]-Estoque[[#This Row],[Saída]]</f>
        <v>20</v>
      </c>
    </row>
    <row r="76" spans="2:5" x14ac:dyDescent="0.2">
      <c r="B76" s="4" t="s">
        <v>72</v>
      </c>
      <c r="C76" s="13">
        <f>SUMIFS(Fluxo[Qtdade],Fluxo[Tipo],Estoque[[#Headers],[Entrada]],Fluxo[Insumo],Estoque[[#This Row],[Produto]])</f>
        <v>6</v>
      </c>
      <c r="D76" s="13">
        <f>SUMIFS(Fluxo[Qtdade],Fluxo[Tipo],Estoque[[#Headers],[Saída]],Fluxo[Insumo],Estoque[[#This Row],[Produto]])</f>
        <v>0</v>
      </c>
      <c r="E76" s="13">
        <f>Estoque[[#This Row],[Entrada]]-Estoque[[#This Row],[Saída]]</f>
        <v>6</v>
      </c>
    </row>
    <row r="77" spans="2:5" x14ac:dyDescent="0.2">
      <c r="B77" s="4" t="s">
        <v>73</v>
      </c>
      <c r="C77" s="13">
        <f>SUMIFS(Fluxo[Qtdade],Fluxo[Tipo],Estoque[[#Headers],[Entrada]],Fluxo[Insumo],Estoque[[#This Row],[Produto]])</f>
        <v>22</v>
      </c>
      <c r="D77" s="13">
        <f>SUMIFS(Fluxo[Qtdade],Fluxo[Tipo],Estoque[[#Headers],[Saída]],Fluxo[Insumo],Estoque[[#This Row],[Produto]])</f>
        <v>0</v>
      </c>
      <c r="E77" s="13">
        <f>Estoque[[#This Row],[Entrada]]-Estoque[[#This Row],[Saída]]</f>
        <v>22</v>
      </c>
    </row>
    <row r="78" spans="2:5" x14ac:dyDescent="0.2">
      <c r="B78" s="4" t="s">
        <v>74</v>
      </c>
      <c r="C78" s="13">
        <f>SUMIFS(Fluxo[Qtdade],Fluxo[Tipo],Estoque[[#Headers],[Entrada]],Fluxo[Insumo],Estoque[[#This Row],[Produto]])</f>
        <v>10</v>
      </c>
      <c r="D78" s="13">
        <f>SUMIFS(Fluxo[Qtdade],Fluxo[Tipo],Estoque[[#Headers],[Saída]],Fluxo[Insumo],Estoque[[#This Row],[Produto]])</f>
        <v>0</v>
      </c>
      <c r="E78" s="13">
        <f>Estoque[[#This Row],[Entrada]]-Estoque[[#This Row],[Saída]]</f>
        <v>10</v>
      </c>
    </row>
    <row r="79" spans="2:5" x14ac:dyDescent="0.2">
      <c r="B79" s="4" t="s">
        <v>75</v>
      </c>
      <c r="C79" s="13">
        <f>SUMIFS(Fluxo[Qtdade],Fluxo[Tipo],Estoque[[#Headers],[Entrada]],Fluxo[Insumo],Estoque[[#This Row],[Produto]])</f>
        <v>1</v>
      </c>
      <c r="D79" s="13">
        <f>SUMIFS(Fluxo[Qtdade],Fluxo[Tipo],Estoque[[#Headers],[Saída]],Fluxo[Insumo],Estoque[[#This Row],[Produto]])</f>
        <v>0</v>
      </c>
      <c r="E79" s="13">
        <f>Estoque[[#This Row],[Entrada]]-Estoque[[#This Row],[Saída]]</f>
        <v>1</v>
      </c>
    </row>
    <row r="80" spans="2:5" x14ac:dyDescent="0.2">
      <c r="B80" s="4" t="s">
        <v>76</v>
      </c>
      <c r="C80" s="13">
        <f>SUMIFS(Fluxo[Qtdade],Fluxo[Tipo],Estoque[[#Headers],[Entrada]],Fluxo[Insumo],Estoque[[#This Row],[Produto]])</f>
        <v>4</v>
      </c>
      <c r="D80" s="13">
        <f>SUMIFS(Fluxo[Qtdade],Fluxo[Tipo],Estoque[[#Headers],[Saída]],Fluxo[Insumo],Estoque[[#This Row],[Produto]])</f>
        <v>0</v>
      </c>
      <c r="E80" s="13">
        <f>Estoque[[#This Row],[Entrada]]-Estoque[[#This Row],[Saída]]</f>
        <v>4</v>
      </c>
    </row>
    <row r="81" spans="2:5" x14ac:dyDescent="0.2">
      <c r="B81" s="4" t="s">
        <v>77</v>
      </c>
      <c r="C81" s="13">
        <f>SUMIFS(Fluxo[Qtdade],Fluxo[Tipo],Estoque[[#Headers],[Entrada]],Fluxo[Insumo],Estoque[[#This Row],[Produto]])</f>
        <v>200</v>
      </c>
      <c r="D81" s="13">
        <f>SUMIFS(Fluxo[Qtdade],Fluxo[Tipo],Estoque[[#Headers],[Saída]],Fluxo[Insumo],Estoque[[#This Row],[Produto]])</f>
        <v>0</v>
      </c>
      <c r="E81" s="13">
        <f>Estoque[[#This Row],[Entrada]]-Estoque[[#This Row],[Saída]]</f>
        <v>200</v>
      </c>
    </row>
    <row r="82" spans="2:5" x14ac:dyDescent="0.2">
      <c r="B82" s="4" t="s">
        <v>78</v>
      </c>
      <c r="C82" s="13">
        <f>SUMIFS(Fluxo[Qtdade],Fluxo[Tipo],Estoque[[#Headers],[Entrada]],Fluxo[Insumo],Estoque[[#This Row],[Produto]])</f>
        <v>1</v>
      </c>
      <c r="D82" s="13">
        <f>SUMIFS(Fluxo[Qtdade],Fluxo[Tipo],Estoque[[#Headers],[Saída]],Fluxo[Insumo],Estoque[[#This Row],[Produto]])</f>
        <v>0</v>
      </c>
      <c r="E82" s="13">
        <f>Estoque[[#This Row],[Entrada]]-Estoque[[#This Row],[Saída]]</f>
        <v>1</v>
      </c>
    </row>
    <row r="83" spans="2:5" x14ac:dyDescent="0.2">
      <c r="B83" s="4" t="s">
        <v>79</v>
      </c>
      <c r="C83" s="13">
        <f>SUMIFS(Fluxo[Qtdade],Fluxo[Tipo],Estoque[[#Headers],[Entrada]],Fluxo[Insumo],Estoque[[#This Row],[Produto]])</f>
        <v>4</v>
      </c>
      <c r="D83" s="13">
        <f>SUMIFS(Fluxo[Qtdade],Fluxo[Tipo],Estoque[[#Headers],[Saída]],Fluxo[Insumo],Estoque[[#This Row],[Produto]])</f>
        <v>0</v>
      </c>
      <c r="E83" s="13">
        <f>Estoque[[#This Row],[Entrada]]-Estoque[[#This Row],[Saída]]</f>
        <v>4</v>
      </c>
    </row>
    <row r="84" spans="2:5" x14ac:dyDescent="0.2">
      <c r="B84" s="7"/>
      <c r="E84" s="13"/>
    </row>
    <row r="85" spans="2:5" x14ac:dyDescent="0.2">
      <c r="B85" s="7"/>
      <c r="E85" s="13"/>
    </row>
    <row r="86" spans="2:5" x14ac:dyDescent="0.2">
      <c r="B86" s="7"/>
      <c r="E86" s="13"/>
    </row>
    <row r="87" spans="2:5" x14ac:dyDescent="0.2">
      <c r="B87" s="7"/>
      <c r="E87" s="13"/>
    </row>
    <row r="88" spans="2:5" x14ac:dyDescent="0.2">
      <c r="B88" s="7"/>
      <c r="E88" s="13"/>
    </row>
    <row r="89" spans="2:5" x14ac:dyDescent="0.2">
      <c r="B89" s="7"/>
      <c r="E89" s="13"/>
    </row>
    <row r="90" spans="2:5" x14ac:dyDescent="0.2">
      <c r="B90" s="7"/>
      <c r="E90" s="13"/>
    </row>
    <row r="91" spans="2:5" x14ac:dyDescent="0.2">
      <c r="B91" s="7"/>
      <c r="E91" s="13"/>
    </row>
    <row r="92" spans="2:5" x14ac:dyDescent="0.2">
      <c r="B92" s="7"/>
      <c r="E92" s="13"/>
    </row>
    <row r="93" spans="2:5" x14ac:dyDescent="0.2">
      <c r="B93" s="7"/>
      <c r="E93" s="13"/>
    </row>
    <row r="94" spans="2:5" x14ac:dyDescent="0.2">
      <c r="B94" s="7"/>
      <c r="E94" s="13"/>
    </row>
    <row r="95" spans="2:5" x14ac:dyDescent="0.2">
      <c r="B95" s="7"/>
      <c r="E95" s="13"/>
    </row>
    <row r="96" spans="2:5" x14ac:dyDescent="0.2">
      <c r="B96" s="7"/>
      <c r="E96" s="13"/>
    </row>
    <row r="97" spans="2:5" ht="15" x14ac:dyDescent="0.25">
      <c r="B97"/>
      <c r="E97" s="13"/>
    </row>
    <row r="98" spans="2:5" ht="15" x14ac:dyDescent="0.25">
      <c r="B98"/>
      <c r="E98" s="1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Menu</vt:lpstr>
      <vt:lpstr>Fluxo</vt:lpstr>
      <vt:lpstr>Estoque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Henrique</dc:creator>
  <cp:lastModifiedBy>Jonas Henrique</cp:lastModifiedBy>
  <dcterms:created xsi:type="dcterms:W3CDTF">2021-11-11T01:37:59Z</dcterms:created>
  <dcterms:modified xsi:type="dcterms:W3CDTF">2023-01-21T22:51:15Z</dcterms:modified>
</cp:coreProperties>
</file>